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0"/>
  </bookViews>
  <sheets>
    <sheet name="VP" sheetId="1" r:id="rId1"/>
    <sheet name="Accize" sheetId="2" r:id="rId2"/>
    <sheet name="Buget" sheetId="3" r:id="rId3"/>
  </sheets>
  <definedNames>
    <definedName name="_xlnm.Print_Area" localSheetId="1">'Accize'!$A$1:$H$108</definedName>
    <definedName name="_xlnm.Print_Area" localSheetId="2">'Buget'!$A$1:$G$102</definedName>
    <definedName name="_xlnm.Print_Area" localSheetId="0">'VP'!$A$1:$H$101</definedName>
  </definedNames>
  <calcPr fullCalcOnLoad="1"/>
</workbook>
</file>

<file path=xl/sharedStrings.xml><?xml version="1.0" encoding="utf-8"?>
<sst xmlns="http://schemas.openxmlformats.org/spreadsheetml/2006/main" count="434" uniqueCount="227">
  <si>
    <t>Sub</t>
  </si>
  <si>
    <t>Titlu</t>
  </si>
  <si>
    <t>articol</t>
  </si>
  <si>
    <t>Ali-</t>
  </si>
  <si>
    <t>neat</t>
  </si>
  <si>
    <t>cap.</t>
  </si>
  <si>
    <t xml:space="preserve">     DENUMIRE   INDICATOR</t>
  </si>
  <si>
    <t>B</t>
  </si>
  <si>
    <t>Alte cheltuieli</t>
  </si>
  <si>
    <t xml:space="preserve">A </t>
  </si>
  <si>
    <t>VENITURI TOTAL</t>
  </si>
  <si>
    <t>1. VENITURU CURENTE</t>
  </si>
  <si>
    <t>DIVERSE VENITURI</t>
  </si>
  <si>
    <t>Alte venituri</t>
  </si>
  <si>
    <t>CHELTUIELI CURENTE</t>
  </si>
  <si>
    <t>01*</t>
  </si>
  <si>
    <t>TITLU II Bunuri si servicii</t>
  </si>
  <si>
    <t>SANATATE</t>
  </si>
  <si>
    <t>Bunuri si servicii</t>
  </si>
  <si>
    <t>Reparatii curente</t>
  </si>
  <si>
    <t>Medicamente si materiale sanitare</t>
  </si>
  <si>
    <t>Materiale sanitare</t>
  </si>
  <si>
    <t>Bunuri de natura obiectelor de inventar</t>
  </si>
  <si>
    <t>Alte obiecte de inventar</t>
  </si>
  <si>
    <t>Materiale de laborator</t>
  </si>
  <si>
    <t>Pregatire profesionala</t>
  </si>
  <si>
    <t>Protectia muncii</t>
  </si>
  <si>
    <t>TOTAL CHELTUIELI SUBCAPITOLE</t>
  </si>
  <si>
    <t>Servicii publice descentralizate</t>
  </si>
  <si>
    <t>Hematologie si securitate transfuzionala</t>
  </si>
  <si>
    <t>09`</t>
  </si>
  <si>
    <t>Alte cheltuieli ]n domeniul sanatatii</t>
  </si>
  <si>
    <t>Alte institutii si actiuni sanitare</t>
  </si>
  <si>
    <t>Alte materiale si servicii pt.intre.si func.</t>
  </si>
  <si>
    <t>01/</t>
  </si>
  <si>
    <t>02/</t>
  </si>
  <si>
    <t>03/</t>
  </si>
  <si>
    <t>04/</t>
  </si>
  <si>
    <t>05/</t>
  </si>
  <si>
    <t>06/</t>
  </si>
  <si>
    <t>08/</t>
  </si>
  <si>
    <t>09/</t>
  </si>
  <si>
    <t>Furnituri de birou</t>
  </si>
  <si>
    <t>Materiale pentru curatenie</t>
  </si>
  <si>
    <t>Incalzit, iluminat, forta motrica</t>
  </si>
  <si>
    <t>Apa, canal, salubritate</t>
  </si>
  <si>
    <t>Carburanti si lubrefianti</t>
  </si>
  <si>
    <t>Posta, telecomunicatii,radio-tv.internet</t>
  </si>
  <si>
    <t>Mat.si prestari de servicuu pt.intretinere</t>
  </si>
  <si>
    <t>Medicamente</t>
  </si>
  <si>
    <t>Reactivi</t>
  </si>
  <si>
    <t>Dezinfectanti</t>
  </si>
  <si>
    <t>30/</t>
  </si>
  <si>
    <t>Uniforme si echipament</t>
  </si>
  <si>
    <t>Lenjerie si accesorii de pat</t>
  </si>
  <si>
    <t>Alte cheltuieli cu bunuri si servicii</t>
  </si>
  <si>
    <t>TITLUL VI TRANS.INTRE UNITATI ALE ADM.PUBLICI</t>
  </si>
  <si>
    <t>51 01</t>
  </si>
  <si>
    <t>Transferuri curente</t>
  </si>
  <si>
    <t>Programe pentru sanatate</t>
  </si>
  <si>
    <t>51 02</t>
  </si>
  <si>
    <t>Trasferuri de capital</t>
  </si>
  <si>
    <t>Aparatura medicala si echipamente de comunicatii</t>
  </si>
  <si>
    <t xml:space="preserve">51 02 </t>
  </si>
  <si>
    <t>02"</t>
  </si>
  <si>
    <t>A4.Impozite si taxe pe bunuri si serv.accize</t>
  </si>
  <si>
    <t>C.VENITURI NEFISCALE</t>
  </si>
  <si>
    <t xml:space="preserve">C. VANZARI DE BUNURI SI SERVICII </t>
  </si>
  <si>
    <t>CHELTUIELI DE CAPITAL</t>
  </si>
  <si>
    <t>71 01</t>
  </si>
  <si>
    <t>Active fixe</t>
  </si>
  <si>
    <t xml:space="preserve">71 01 </t>
  </si>
  <si>
    <t>01`</t>
  </si>
  <si>
    <t>Constructii</t>
  </si>
  <si>
    <t>02`</t>
  </si>
  <si>
    <t>Masini,echip.si mij.de transport</t>
  </si>
  <si>
    <t>03`</t>
  </si>
  <si>
    <t>71 03</t>
  </si>
  <si>
    <t>Mobilier, aparat.birotica si alte active corporale</t>
  </si>
  <si>
    <t>Alte active fixe</t>
  </si>
  <si>
    <t>Reparatii capitale</t>
  </si>
  <si>
    <t>ACCIZE</t>
  </si>
  <si>
    <t>VENITURI PROPRII-TOTAL CHELTUIELI</t>
  </si>
  <si>
    <t>TITLUL VI TRANS INTRE UNITATI ALE ADM.PUBLICE</t>
  </si>
  <si>
    <t>Transferuri de capital</t>
  </si>
  <si>
    <t>Transferuri pentru reparatii capitale la spitale</t>
  </si>
  <si>
    <t>TITLUL X ACTIVE NEFINANCIARE</t>
  </si>
  <si>
    <t>Piese de schimb</t>
  </si>
  <si>
    <t>Deplasari detasari transferuri</t>
  </si>
  <si>
    <t>Deplasari  interna detasari transferuri</t>
  </si>
  <si>
    <t>08*</t>
  </si>
  <si>
    <t>Carti si publicatii</t>
  </si>
  <si>
    <t>Actiuni de sanatate</t>
  </si>
  <si>
    <t>Transferuri pentru rfinant invest la spitale</t>
  </si>
  <si>
    <t>Transferuri pentru finan invest la spit</t>
  </si>
  <si>
    <t>A. VENITURI FISCALE</t>
  </si>
  <si>
    <t>Hrana pentru oameni</t>
  </si>
  <si>
    <t>Trans. Pt. reparatii capitale la spitale</t>
  </si>
  <si>
    <t>Transferuri pt. finanta. invest la spitale</t>
  </si>
  <si>
    <t>Aparatura medicala si echip de comuni</t>
  </si>
  <si>
    <t>03*</t>
  </si>
  <si>
    <t>Finan din VP ale MS-actiuni-adm loc</t>
  </si>
  <si>
    <t>Trans.din VP ale MS-repar capit-catre locale</t>
  </si>
  <si>
    <t>Trans.din VP ale MS-investitii-catre locale</t>
  </si>
  <si>
    <t>DIRECTOR EXECUTIV</t>
  </si>
  <si>
    <t>TITLUL I CHELT DE PERSONAL</t>
  </si>
  <si>
    <t>Fond de premii</t>
  </si>
  <si>
    <t>Contributii</t>
  </si>
  <si>
    <t>Contributii de asig sociale de stat</t>
  </si>
  <si>
    <t>Contributii de asig de somaj</t>
  </si>
  <si>
    <t>Contributii de asig sociale de sanatate</t>
  </si>
  <si>
    <t>Contributii de asig pt acc de munca</t>
  </si>
  <si>
    <t>Contributii pt concedii de indemnizatii</t>
  </si>
  <si>
    <t>Chelt salariale in bani</t>
  </si>
  <si>
    <t>TITLUL I CHELT DE PERSON</t>
  </si>
  <si>
    <t xml:space="preserve">   Ec. PENZES IULIU GHEORGHE</t>
  </si>
  <si>
    <t>Finan din VP ale MS-programe-adm loc</t>
  </si>
  <si>
    <t>Trqans din VP ale MS apar med</t>
  </si>
  <si>
    <t>Jr. CATANA CONSTANTIN</t>
  </si>
  <si>
    <t>Salarii de baza</t>
  </si>
  <si>
    <t>Sporuri pt conditii de munca</t>
  </si>
  <si>
    <t>DIRECTIA  DE SĂNĂTATE PUBLICĂ  ARAD</t>
  </si>
  <si>
    <t>PROGRAM</t>
  </si>
  <si>
    <t xml:space="preserve">Program </t>
  </si>
  <si>
    <t>EXECUŢIA  CREDITELOR  BUGETARE</t>
  </si>
  <si>
    <t>COD</t>
  </si>
  <si>
    <t>TOTAL CAPITAL  DIN CARE</t>
  </si>
  <si>
    <t>01  CHELTUIELI   CURENTE</t>
  </si>
  <si>
    <t>10  CHELTUIELI DE PERSONAL</t>
  </si>
  <si>
    <t>10.01 Cheltuieli cu salarii in bani</t>
  </si>
  <si>
    <t xml:space="preserve">       10.01.01  Salarii de baza </t>
  </si>
  <si>
    <t xml:space="preserve">       10.01.02 Salarii  de  merit </t>
  </si>
  <si>
    <t xml:space="preserve">       10.01.03  Indemnizatii de conducere</t>
  </si>
  <si>
    <t xml:space="preserve">       10.01.04 Spor de  vechime</t>
  </si>
  <si>
    <t xml:space="preserve">       10.01.05  Sporuri pentru conditii de munca</t>
  </si>
  <si>
    <t xml:space="preserve">       10.01.06   Alte sporuri</t>
  </si>
  <si>
    <t xml:space="preserve">       10.01.07 Ore suplimentare </t>
  </si>
  <si>
    <t xml:space="preserve">       10.01.08 Fond de premii</t>
  </si>
  <si>
    <t xml:space="preserve">       10.01.09 Prime de vacanta</t>
  </si>
  <si>
    <t xml:space="preserve">       10.01.11  Fond aferent platii cu ora</t>
  </si>
  <si>
    <t xml:space="preserve">       10.01.13 Indemnizatii de delegare  </t>
  </si>
  <si>
    <t xml:space="preserve">       10.01.30 Alte drep salariale  </t>
  </si>
  <si>
    <t>10,02 Cheltuieli saliariale in natura</t>
  </si>
  <si>
    <t xml:space="preserve">        10,02,01 Tichete de masa</t>
  </si>
  <si>
    <t>10.03 Contributii</t>
  </si>
  <si>
    <t xml:space="preserve">        10.03.01 Contributii de asigurari sociale  de stat         </t>
  </si>
  <si>
    <t xml:space="preserve">        10.03.02 Contributii de asigurari de somaj</t>
  </si>
  <si>
    <t xml:space="preserve">        10.03.02  Contributii de asigurari de somaj</t>
  </si>
  <si>
    <t xml:space="preserve">        10.03.03 Contributii de asigurari sociale de sanatate           </t>
  </si>
  <si>
    <t xml:space="preserve">        10.03.04   Contrib de asig pt accid de munca si boli profes</t>
  </si>
  <si>
    <t xml:space="preserve">        10,03,06  Contributii pentru concedii si indemnizatii</t>
  </si>
  <si>
    <t xml:space="preserve">        10.03.07 Contr.la Fondul de garant ptr.plata creantelor salar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</si>
  <si>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</si>
  <si>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  BUNURI SI SERVICII</t>
  </si>
  <si>
    <t>20.01 Bunuri si servicii</t>
  </si>
  <si>
    <t xml:space="preserve">      20.01.01  Furnituri de birou</t>
  </si>
  <si>
    <t xml:space="preserve">       10 .03.04 .Contrib de asig pt accidente de munca si boli profesionale</t>
  </si>
  <si>
    <t xml:space="preserve">      20.01.02  Materiale pentru curatenie</t>
  </si>
  <si>
    <t xml:space="preserve">      20.01.03  Incalzit iluminat si forta motrice</t>
  </si>
  <si>
    <t xml:space="preserve">      20.01.04  Apa canal si salubritate</t>
  </si>
  <si>
    <t xml:space="preserve">      20,01,05 Carburanti si lubrefianti</t>
  </si>
  <si>
    <t xml:space="preserve">      20,01,06 Piese  de schimb</t>
  </si>
  <si>
    <t xml:space="preserve">      20.01.08  Posta telecomunicatii radio tv internet</t>
  </si>
  <si>
    <t xml:space="preserve">      20.01.09  Materiale si prestari de servicii cu caracter functional</t>
  </si>
  <si>
    <t xml:space="preserve">      20.01.30 Alte bunuri si servicii pentru intretinere si functionare</t>
  </si>
  <si>
    <t>20.02  Reparatii curente</t>
  </si>
  <si>
    <t>20.03  Hrana</t>
  </si>
  <si>
    <t xml:space="preserve">     20.03.01  Hrana pentru oameni</t>
  </si>
  <si>
    <t>20.04  Medicamente si materiale sanitare</t>
  </si>
  <si>
    <t xml:space="preserve">     20.04.01  Medicamente </t>
  </si>
  <si>
    <t xml:space="preserve">     20.04.02  Materiale sanitare</t>
  </si>
  <si>
    <t xml:space="preserve">     20.04.03  Reactivi</t>
  </si>
  <si>
    <t xml:space="preserve">     20.04.04  Dezinfectanti</t>
  </si>
  <si>
    <t>20.05    Bunuri de natuta obiectelor de inventar</t>
  </si>
  <si>
    <t>51.01.03</t>
  </si>
  <si>
    <t xml:space="preserve">      20.05.30  Alte obiecte de  inventar</t>
  </si>
  <si>
    <t>51.04.25</t>
  </si>
  <si>
    <t>20.06  Deplasari detasari transferuri</t>
  </si>
  <si>
    <t xml:space="preserve">      20.06.01  Deplasari interne detasari transferuri</t>
  </si>
  <si>
    <t>71.01.02</t>
  </si>
  <si>
    <t>20.09  Materiale de laborator</t>
  </si>
  <si>
    <t>20.11  Carti publicatii si materale  documentare</t>
  </si>
  <si>
    <t>20.13  Pregatire profesionala</t>
  </si>
  <si>
    <t>66.01.02</t>
  </si>
  <si>
    <t>20.14  Protectia muncii</t>
  </si>
  <si>
    <t>66.01.08</t>
  </si>
  <si>
    <t>20.30 Alte cheltuieli</t>
  </si>
  <si>
    <t xml:space="preserve">     20.30.30  Alte cheltuieli cu bunuri si servicii</t>
  </si>
  <si>
    <t>20.31 Fin unor act de sant din cadrul adm pub locala</t>
  </si>
  <si>
    <t>20.32 Finan din progr nat de sanat a unit san din  reteaua adm loc</t>
  </si>
  <si>
    <t>20.33 Finan asist med desf in cab med de invatamant</t>
  </si>
  <si>
    <t>51  TRANSFERURI INTRE UNITATI ALE ADMINISRATIEI PUB</t>
  </si>
  <si>
    <t>51.01  Transferuri curente</t>
  </si>
  <si>
    <t xml:space="preserve">       51.01.03  Actiuni de sanatate</t>
  </si>
  <si>
    <t xml:space="preserve">       51.01.25  Programe pentru sanatate</t>
  </si>
  <si>
    <t>51.01.38 Trans. Din bug de stat catre bug.locale ptr.unit. Med soc</t>
  </si>
  <si>
    <t xml:space="preserve">51..01.45 Transferuri din bugetul de stat catre bugetele locale </t>
  </si>
  <si>
    <t>51.02 Transferuri de capital</t>
  </si>
  <si>
    <t xml:space="preserve">        51.02,22 Trans de la bug de stat catre bug.loc ptr apart med </t>
  </si>
  <si>
    <t xml:space="preserve">        51.02.23 Trans.de la bug. de stat catre bug loc ptr. rep. cap.</t>
  </si>
  <si>
    <t xml:space="preserve">       51.02.24 Trans.de la bug de stat catre bug loc ptr inv. la spitale</t>
  </si>
  <si>
    <t>56 PROIECTE CU FIN DIN FONDURI EXTERNE NERAMBRUSABILE(FEN)POSTADERARE</t>
  </si>
  <si>
    <t>56.01 Progr din Fondul European De Dezvoltare Regionala FEDR</t>
  </si>
  <si>
    <t>70   CHELTUIELI DE CAPITAL</t>
  </si>
  <si>
    <t>71  ACTIVE NEFINANCIARE</t>
  </si>
  <si>
    <t xml:space="preserve">       71.01.02 Masini echipamente si mijloace de transport</t>
  </si>
  <si>
    <t xml:space="preserve">      71.01.03  Mobilier aparatura birotica si alte active corporale</t>
  </si>
  <si>
    <t>SUBCAPITOLE</t>
  </si>
  <si>
    <t xml:space="preserve">       66.01.02  Servicii publice descentralizate</t>
  </si>
  <si>
    <t xml:space="preserve">      66.01.08  Servicii de sanatate publice</t>
  </si>
  <si>
    <t xml:space="preserve">      66.01.50  Alte  cheltuieli in domeniul sanatatii</t>
  </si>
  <si>
    <t>JR CATANA CONSTANTIN</t>
  </si>
  <si>
    <t xml:space="preserve">   Ec. PENZES IULIU</t>
  </si>
  <si>
    <t xml:space="preserve">                                                               BUGETUL PE ANUL 2015</t>
  </si>
  <si>
    <t xml:space="preserve">                                     conform Legii nr.186/2014 legea bugetului de stat PE ANUL 2015</t>
  </si>
  <si>
    <t>si in baza art.47(8)din Legea nr.500/2002 privind finantele publice cu modificarile si</t>
  </si>
  <si>
    <t>lei</t>
  </si>
  <si>
    <t>59 ALTE CHELTUIELI</t>
  </si>
  <si>
    <t>59.01 Burse</t>
  </si>
  <si>
    <t xml:space="preserve">      66.01.50.50  Alte  cheltuieli in domeniul sanatatii</t>
  </si>
  <si>
    <t xml:space="preserve">                                             completarile si modificarile ulterioare</t>
  </si>
  <si>
    <t xml:space="preserve">             conform Legii nr.186/2014 legea bugetului de stat PE ANUL 2015</t>
  </si>
  <si>
    <t xml:space="preserve">                           ACCIZE</t>
  </si>
  <si>
    <t xml:space="preserve">                                             BUGETUL PE ANUL 2015</t>
  </si>
  <si>
    <t>DIRECTOR EXEC.ADJ.ECONOMIC</t>
  </si>
  <si>
    <t xml:space="preserve">      Ec. PENZES IULIU</t>
  </si>
  <si>
    <t>DIRECTOR EXEC. ADJ.ECONOMIC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</si>
</sst>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ola&quot;\ #,##0_);\(&quot;Dola&quot;\ #,##0\)"/>
    <numFmt numFmtId="181" formatCode="&quot;Dola&quot;\ #,##0_);[Red]\(&quot;Dola&quot;\ #,##0\)"/>
    <numFmt numFmtId="182" formatCode="&quot;Dola&quot;\ #,##0.00_);\(&quot;Dola&quot;\ #,##0.00\)"/>
    <numFmt numFmtId="183" formatCode="&quot;Dola&quot;\ #,##0.00_);[Red]\(&quot;Dola&quot;\ #,##0.00\)"/>
    <numFmt numFmtId="184" formatCode="_(&quot;Dola&quot;\ * #,##0_);_(&quot;Dola&quot;\ * \(#,##0\);_(&quot;Dola&quot;\ * &quot;-&quot;_);_(@_)"/>
    <numFmt numFmtId="185" formatCode="_(&quot;Dola&quot;\ * #,##0.00_);_(&quot;Dola&quot;\ * \(#,##0.00\);_(&quot;Dola&quot;\ 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\ _L_E_I_-;\-* #,##0\ _L_E_I_-;_-* &quot;-&quot;\ _L_E_I_-;_-@_-"/>
    <numFmt numFmtId="193" formatCode="_-* #,##0.00\ _L_E_I_-;\-* #,##0.00\ _L_E_I_-;_-* &quot;-&quot;??\ _L_E_I_-;_-@_-"/>
    <numFmt numFmtId="194" formatCode="0.000"/>
    <numFmt numFmtId="195" formatCode="0.0"/>
    <numFmt numFmtId="196" formatCode="#,##0.0"/>
  </numFmts>
  <fonts count="4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6" xfId="0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Border="1" applyAlignment="1">
      <alignment/>
    </xf>
    <xf numFmtId="0" fontId="0" fillId="0" borderId="25" xfId="0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34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8" fillId="0" borderId="38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0" borderId="13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0" fontId="0" fillId="0" borderId="45" xfId="0" applyBorder="1" applyAlignment="1">
      <alignment/>
    </xf>
    <xf numFmtId="3" fontId="7" fillId="0" borderId="38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47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8" xfId="0" applyFont="1" applyBorder="1" applyAlignment="1">
      <alignment/>
    </xf>
    <xf numFmtId="3" fontId="8" fillId="0" borderId="49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0" fontId="0" fillId="0" borderId="50" xfId="0" applyBorder="1" applyAlignment="1">
      <alignment/>
    </xf>
    <xf numFmtId="3" fontId="7" fillId="0" borderId="35" xfId="0" applyNumberFormat="1" applyFont="1" applyBorder="1" applyAlignment="1">
      <alignment/>
    </xf>
    <xf numFmtId="0" fontId="4" fillId="0" borderId="40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34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54" xfId="0" applyBorder="1" applyAlignment="1">
      <alignment/>
    </xf>
    <xf numFmtId="0" fontId="1" fillId="0" borderId="21" xfId="0" applyFont="1" applyBorder="1" applyAlignment="1">
      <alignment/>
    </xf>
    <xf numFmtId="3" fontId="8" fillId="0" borderId="44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36" xfId="0" applyFont="1" applyBorder="1" applyAlignment="1">
      <alignment horizontal="right"/>
    </xf>
    <xf numFmtId="3" fontId="8" fillId="0" borderId="55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50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7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8" xfId="0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" fillId="0" borderId="0" xfId="0" applyFont="1" applyBorder="1" applyAlignment="1">
      <alignment/>
    </xf>
    <xf numFmtId="0" fontId="0" fillId="0" borderId="61" xfId="0" applyBorder="1" applyAlignment="1">
      <alignment/>
    </xf>
    <xf numFmtId="4" fontId="4" fillId="0" borderId="62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5" fillId="0" borderId="62" xfId="0" applyFont="1" applyBorder="1" applyAlignment="1">
      <alignment/>
    </xf>
    <xf numFmtId="4" fontId="4" fillId="0" borderId="50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5" fillId="0" borderId="50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53" xfId="0" applyFont="1" applyBorder="1" applyAlignment="1">
      <alignment/>
    </xf>
    <xf numFmtId="0" fontId="1" fillId="0" borderId="59" xfId="0" applyFont="1" applyBorder="1" applyAlignment="1">
      <alignment/>
    </xf>
    <xf numFmtId="3" fontId="7" fillId="0" borderId="49" xfId="0" applyNumberFormat="1" applyFont="1" applyBorder="1" applyAlignment="1">
      <alignment/>
    </xf>
    <xf numFmtId="3" fontId="8" fillId="0" borderId="63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3" fontId="7" fillId="0" borderId="35" xfId="0" applyNumberFormat="1" applyFont="1" applyBorder="1" applyAlignment="1">
      <alignment/>
    </xf>
    <xf numFmtId="0" fontId="0" fillId="0" borderId="64" xfId="0" applyBorder="1" applyAlignment="1">
      <alignment horizontal="right"/>
    </xf>
    <xf numFmtId="0" fontId="0" fillId="0" borderId="49" xfId="0" applyBorder="1" applyAlignment="1">
      <alignment horizontal="center"/>
    </xf>
    <xf numFmtId="3" fontId="8" fillId="0" borderId="44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7" fillId="0" borderId="65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66" xfId="0" applyNumberFormat="1" applyFont="1" applyBorder="1" applyAlignment="1">
      <alignment horizontal="right"/>
    </xf>
    <xf numFmtId="3" fontId="7" fillId="0" borderId="66" xfId="0" applyNumberFormat="1" applyFont="1" applyFill="1" applyBorder="1" applyAlignment="1">
      <alignment horizontal="right"/>
    </xf>
    <xf numFmtId="0" fontId="5" fillId="0" borderId="38" xfId="0" applyFont="1" applyBorder="1" applyAlignment="1">
      <alignment/>
    </xf>
    <xf numFmtId="3" fontId="7" fillId="0" borderId="67" xfId="0" applyNumberFormat="1" applyFont="1" applyBorder="1" applyAlignment="1">
      <alignment horizontal="right"/>
    </xf>
    <xf numFmtId="3" fontId="7" fillId="0" borderId="68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69" xfId="0" applyNumberFormat="1" applyFont="1" applyBorder="1" applyAlignment="1">
      <alignment/>
    </xf>
    <xf numFmtId="0" fontId="4" fillId="0" borderId="64" xfId="0" applyFont="1" applyBorder="1" applyAlignment="1">
      <alignment/>
    </xf>
    <xf numFmtId="3" fontId="8" fillId="0" borderId="44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70" xfId="0" applyBorder="1" applyAlignment="1">
      <alignment/>
    </xf>
    <xf numFmtId="0" fontId="3" fillId="0" borderId="0" xfId="0" applyFont="1" applyAlignment="1">
      <alignment horizontal="left"/>
    </xf>
    <xf numFmtId="3" fontId="1" fillId="0" borderId="49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8" fillId="0" borderId="63" xfId="0" applyNumberFormat="1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3" fontId="7" fillId="0" borderId="66" xfId="0" applyNumberFormat="1" applyFont="1" applyBorder="1" applyAlignment="1">
      <alignment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7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1" xfId="0" applyFont="1" applyBorder="1" applyAlignment="1">
      <alignment/>
    </xf>
    <xf numFmtId="0" fontId="5" fillId="0" borderId="76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3" xfId="0" applyFont="1" applyBorder="1" applyAlignment="1">
      <alignment horizontal="center"/>
    </xf>
    <xf numFmtId="0" fontId="1" fillId="0" borderId="76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74" xfId="0" applyFont="1" applyBorder="1" applyAlignment="1">
      <alignment horizontal="center"/>
    </xf>
    <xf numFmtId="0" fontId="1" fillId="0" borderId="76" xfId="0" applyFont="1" applyBorder="1" applyAlignment="1">
      <alignment horizontal="right"/>
    </xf>
    <xf numFmtId="0" fontId="1" fillId="0" borderId="64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196" fontId="1" fillId="0" borderId="64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0" fontId="5" fillId="0" borderId="19" xfId="0" applyFont="1" applyBorder="1" applyAlignment="1">
      <alignment/>
    </xf>
    <xf numFmtId="4" fontId="0" fillId="0" borderId="0" xfId="0" applyNumberFormat="1" applyAlignment="1">
      <alignment/>
    </xf>
    <xf numFmtId="3" fontId="5" fillId="0" borderId="44" xfId="0" applyNumberFormat="1" applyFont="1" applyBorder="1" applyAlignment="1">
      <alignment/>
    </xf>
    <xf numFmtId="0" fontId="1" fillId="0" borderId="6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" fontId="1" fillId="0" borderId="38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3" fontId="1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 horizontal="right"/>
    </xf>
    <xf numFmtId="0" fontId="1" fillId="0" borderId="7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3" fontId="5" fillId="0" borderId="38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69" xfId="0" applyFont="1" applyBorder="1" applyAlignment="1">
      <alignment/>
    </xf>
    <xf numFmtId="0" fontId="1" fillId="0" borderId="5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65" xfId="0" applyNumberFormat="1" applyFont="1" applyBorder="1" applyAlignment="1">
      <alignment horizontal="right"/>
    </xf>
    <xf numFmtId="0" fontId="1" fillId="0" borderId="77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3" fontId="1" fillId="0" borderId="35" xfId="0" applyNumberFormat="1" applyFont="1" applyBorder="1" applyAlignment="1">
      <alignment horizontal="right"/>
    </xf>
    <xf numFmtId="0" fontId="8" fillId="0" borderId="4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4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3" fontId="1" fillId="0" borderId="38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" fillId="0" borderId="4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" fillId="0" borderId="4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53" xfId="0" applyFont="1" applyBorder="1" applyAlignment="1">
      <alignment/>
    </xf>
    <xf numFmtId="0" fontId="7" fillId="0" borderId="64" xfId="0" applyFont="1" applyBorder="1" applyAlignment="1">
      <alignment/>
    </xf>
    <xf numFmtId="0" fontId="8" fillId="0" borderId="40" xfId="0" applyFont="1" applyBorder="1" applyAlignment="1">
      <alignment/>
    </xf>
    <xf numFmtId="4" fontId="7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40" xfId="0" applyFont="1" applyBorder="1" applyAlignment="1">
      <alignment horizontal="left"/>
    </xf>
    <xf numFmtId="0" fontId="7" fillId="0" borderId="42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8" fillId="0" borderId="62" xfId="0" applyFont="1" applyBorder="1" applyAlignment="1">
      <alignment/>
    </xf>
    <xf numFmtId="3" fontId="8" fillId="0" borderId="63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0" xfId="0" applyFont="1" applyBorder="1" applyAlignment="1">
      <alignment/>
    </xf>
    <xf numFmtId="3" fontId="5" fillId="0" borderId="3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8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8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6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5" fillId="0" borderId="6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5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0" zoomScaleNormal="110" zoomScalePageLayoutView="0" workbookViewId="0" topLeftCell="B1">
      <selection activeCell="G101" sqref="G10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4.8515625" style="0" customWidth="1"/>
    <col min="6" max="6" width="38.421875" style="0" customWidth="1"/>
    <col min="7" max="7" width="16.57421875" style="0" customWidth="1"/>
    <col min="8" max="8" width="12.57421875" style="0" customWidth="1"/>
    <col min="10" max="10" width="11.28125" style="0" customWidth="1"/>
    <col min="11" max="11" width="11.57421875" style="0" customWidth="1"/>
  </cols>
  <sheetData>
    <row r="1" spans="3:4" ht="15">
      <c r="C1" s="25"/>
      <c r="D1" s="24" t="s">
        <v>121</v>
      </c>
    </row>
    <row r="2" spans="3:4" ht="15">
      <c r="C2" s="25"/>
      <c r="D2" s="24"/>
    </row>
    <row r="3" spans="3:7" ht="15">
      <c r="C3" s="24" t="s">
        <v>223</v>
      </c>
      <c r="D3" s="24"/>
      <c r="E3" s="24"/>
      <c r="F3" s="24"/>
      <c r="G3" s="24"/>
    </row>
    <row r="4" spans="3:8" ht="15">
      <c r="C4" s="24" t="s">
        <v>221</v>
      </c>
      <c r="D4" s="24"/>
      <c r="E4" s="24"/>
      <c r="F4" s="24"/>
      <c r="G4" s="218"/>
      <c r="H4" s="218"/>
    </row>
    <row r="5" spans="3:6" ht="15">
      <c r="C5" s="24" t="s">
        <v>215</v>
      </c>
      <c r="D5" s="24"/>
      <c r="E5" s="24"/>
      <c r="F5" s="24"/>
    </row>
    <row r="6" spans="3:10" ht="15.75" thickBot="1">
      <c r="C6" s="24" t="s">
        <v>220</v>
      </c>
      <c r="J6" s="40"/>
    </row>
    <row r="7" spans="1:10" ht="12.75">
      <c r="A7" s="140"/>
      <c r="B7" s="116"/>
      <c r="C7" s="116"/>
      <c r="D7" s="190"/>
      <c r="E7" s="116"/>
      <c r="F7" s="191"/>
      <c r="G7" s="141"/>
      <c r="H7" s="41"/>
      <c r="I7" s="41"/>
      <c r="J7" s="41"/>
    </row>
    <row r="8" spans="1:11" ht="12.75">
      <c r="A8" s="192" t="s">
        <v>0</v>
      </c>
      <c r="B8" s="15" t="s">
        <v>1</v>
      </c>
      <c r="C8" s="15" t="s">
        <v>3</v>
      </c>
      <c r="D8" s="2"/>
      <c r="E8" s="3"/>
      <c r="F8" s="4"/>
      <c r="G8" s="227" t="s">
        <v>123</v>
      </c>
      <c r="K8" s="42"/>
    </row>
    <row r="9" spans="1:11" ht="12.75">
      <c r="A9" s="193" t="s">
        <v>5</v>
      </c>
      <c r="B9" s="14" t="s">
        <v>2</v>
      </c>
      <c r="C9" s="14" t="s">
        <v>4</v>
      </c>
      <c r="D9" s="5" t="s">
        <v>6</v>
      </c>
      <c r="E9" s="6"/>
      <c r="F9" s="7"/>
      <c r="G9" s="228">
        <v>2015</v>
      </c>
      <c r="K9" s="42"/>
    </row>
    <row r="10" spans="1:7" ht="13.5" thickBot="1">
      <c r="A10" s="200"/>
      <c r="B10" s="12" t="s">
        <v>9</v>
      </c>
      <c r="C10" s="18"/>
      <c r="D10" s="11"/>
      <c r="E10" s="11" t="s">
        <v>7</v>
      </c>
      <c r="F10" s="11"/>
      <c r="G10" s="201">
        <v>1</v>
      </c>
    </row>
    <row r="11" spans="1:7" ht="13.5" thickBot="1">
      <c r="A11" s="119">
        <v>10</v>
      </c>
      <c r="B11" s="1"/>
      <c r="C11" s="8"/>
      <c r="D11" s="26" t="s">
        <v>10</v>
      </c>
      <c r="E11" s="27"/>
      <c r="F11" s="27"/>
      <c r="G11" s="53">
        <f>G48+G78+G86+G38</f>
        <v>867000</v>
      </c>
    </row>
    <row r="12" spans="1:7" ht="13.5" thickBot="1">
      <c r="A12" s="117">
        <v>10</v>
      </c>
      <c r="B12" s="11"/>
      <c r="C12" s="19"/>
      <c r="D12" s="28" t="s">
        <v>11</v>
      </c>
      <c r="E12" s="29"/>
      <c r="F12" s="29"/>
      <c r="G12" s="90">
        <f>G13+G16</f>
        <v>867000</v>
      </c>
    </row>
    <row r="13" spans="1:7" ht="12.75">
      <c r="A13" s="118"/>
      <c r="B13" s="3"/>
      <c r="C13" s="9"/>
      <c r="D13" s="30" t="s">
        <v>95</v>
      </c>
      <c r="E13" s="31"/>
      <c r="F13" s="32"/>
      <c r="G13" s="202">
        <f>G15</f>
        <v>0</v>
      </c>
    </row>
    <row r="14" spans="1:7" ht="12.75">
      <c r="A14" s="119"/>
      <c r="B14" s="1"/>
      <c r="C14" s="8"/>
      <c r="D14" s="35" t="s">
        <v>65</v>
      </c>
      <c r="E14" s="55"/>
      <c r="F14" s="56"/>
      <c r="G14" s="203"/>
    </row>
    <row r="15" spans="1:7" ht="13.5" thickBot="1">
      <c r="A15" s="153"/>
      <c r="B15" s="3"/>
      <c r="C15" s="9"/>
      <c r="D15" s="16" t="s">
        <v>81</v>
      </c>
      <c r="E15" s="15"/>
      <c r="F15" s="83"/>
      <c r="G15" s="204"/>
    </row>
    <row r="16" spans="1:7" ht="13.5" thickBot="1">
      <c r="A16" s="61"/>
      <c r="B16" s="71"/>
      <c r="C16" s="62"/>
      <c r="D16" s="68" t="s">
        <v>66</v>
      </c>
      <c r="E16" s="69"/>
      <c r="F16" s="70"/>
      <c r="G16" s="53">
        <f>G20</f>
        <v>867000</v>
      </c>
    </row>
    <row r="17" spans="1:7" ht="12.75">
      <c r="A17" s="120"/>
      <c r="B17" s="75"/>
      <c r="C17" s="75"/>
      <c r="D17" s="76" t="s">
        <v>67</v>
      </c>
      <c r="E17" s="76"/>
      <c r="F17" s="76"/>
      <c r="G17" s="155"/>
    </row>
    <row r="18" spans="1:7" ht="12.75">
      <c r="A18" s="121"/>
      <c r="B18" s="73"/>
      <c r="C18" s="73"/>
      <c r="D18" s="74" t="s">
        <v>12</v>
      </c>
      <c r="E18" s="74"/>
      <c r="F18" s="74"/>
      <c r="G18" s="205"/>
    </row>
    <row r="19" spans="1:7" ht="13.5" thickBot="1">
      <c r="A19" s="119">
        <v>50</v>
      </c>
      <c r="B19" s="8"/>
      <c r="C19" s="8"/>
      <c r="D19" s="85" t="s">
        <v>13</v>
      </c>
      <c r="E19" s="85"/>
      <c r="F19" s="85"/>
      <c r="G19" s="203"/>
    </row>
    <row r="20" spans="1:7" ht="13.5" thickBot="1">
      <c r="A20" s="61"/>
      <c r="B20" s="62"/>
      <c r="C20" s="62"/>
      <c r="D20" s="88" t="s">
        <v>82</v>
      </c>
      <c r="E20" s="88"/>
      <c r="F20" s="68"/>
      <c r="G20" s="53">
        <f>G36</f>
        <v>867000</v>
      </c>
    </row>
    <row r="21" spans="1:7" ht="12.75">
      <c r="A21" s="122"/>
      <c r="B21" s="86" t="s">
        <v>15</v>
      </c>
      <c r="C21" s="87"/>
      <c r="D21" s="39" t="s">
        <v>14</v>
      </c>
      <c r="E21" s="39"/>
      <c r="F21" s="39"/>
      <c r="G21" s="124">
        <f>G23+G24+G22</f>
        <v>792000</v>
      </c>
    </row>
    <row r="22" spans="1:7" ht="12.75">
      <c r="A22" s="122"/>
      <c r="B22" s="169">
        <v>10</v>
      </c>
      <c r="C22" s="87"/>
      <c r="D22" s="172" t="s">
        <v>114</v>
      </c>
      <c r="E22" s="173"/>
      <c r="F22" s="174"/>
      <c r="G22" s="123">
        <f>G38</f>
        <v>35000</v>
      </c>
    </row>
    <row r="23" spans="1:7" ht="12.75">
      <c r="A23" s="117"/>
      <c r="B23" s="11">
        <v>20</v>
      </c>
      <c r="C23" s="19"/>
      <c r="D23" s="21" t="s">
        <v>16</v>
      </c>
      <c r="E23" s="20"/>
      <c r="F23" s="22"/>
      <c r="G23" s="126">
        <f>G48</f>
        <v>757000</v>
      </c>
    </row>
    <row r="24" spans="1:7" ht="12.75">
      <c r="A24" s="117"/>
      <c r="B24" s="103">
        <v>51</v>
      </c>
      <c r="C24" s="36"/>
      <c r="D24" s="102" t="s">
        <v>83</v>
      </c>
      <c r="E24" s="96"/>
      <c r="F24" s="97"/>
      <c r="G24" s="135"/>
    </row>
    <row r="25" spans="1:7" ht="12.75">
      <c r="A25" s="117"/>
      <c r="B25" s="103" t="s">
        <v>57</v>
      </c>
      <c r="C25" s="36"/>
      <c r="D25" s="102" t="s">
        <v>58</v>
      </c>
      <c r="E25" s="96"/>
      <c r="F25" s="97"/>
      <c r="G25" s="135"/>
    </row>
    <row r="26" spans="1:7" ht="12.75">
      <c r="A26" s="117"/>
      <c r="B26" s="19" t="s">
        <v>57</v>
      </c>
      <c r="C26" s="19">
        <v>25</v>
      </c>
      <c r="D26" s="148" t="s">
        <v>59</v>
      </c>
      <c r="E26" s="148"/>
      <c r="F26" s="148"/>
      <c r="G26" s="126"/>
    </row>
    <row r="27" spans="1:7" ht="12.75">
      <c r="A27" s="117"/>
      <c r="B27" s="73" t="s">
        <v>60</v>
      </c>
      <c r="C27" s="73"/>
      <c r="D27" s="325" t="s">
        <v>84</v>
      </c>
      <c r="E27" s="325"/>
      <c r="F27" s="325"/>
      <c r="G27" s="111"/>
    </row>
    <row r="28" spans="1:7" ht="12.75">
      <c r="A28" s="117"/>
      <c r="B28" s="34" t="s">
        <v>60</v>
      </c>
      <c r="C28" s="34" t="s">
        <v>90</v>
      </c>
      <c r="D28" s="44" t="s">
        <v>99</v>
      </c>
      <c r="E28" s="44"/>
      <c r="F28" s="44"/>
      <c r="G28" s="194"/>
    </row>
    <row r="29" spans="1:7" ht="12.75">
      <c r="A29" s="117"/>
      <c r="B29" s="19" t="s">
        <v>60</v>
      </c>
      <c r="C29" s="19">
        <v>11</v>
      </c>
      <c r="D29" s="326" t="s">
        <v>85</v>
      </c>
      <c r="E29" s="326"/>
      <c r="F29" s="326"/>
      <c r="G29" s="194"/>
    </row>
    <row r="30" spans="1:7" ht="12.75">
      <c r="A30" s="117"/>
      <c r="B30" s="19" t="s">
        <v>60</v>
      </c>
      <c r="C30" s="19">
        <v>12</v>
      </c>
      <c r="D30" s="154" t="s">
        <v>98</v>
      </c>
      <c r="E30" s="154"/>
      <c r="F30" s="154"/>
      <c r="G30" s="126"/>
    </row>
    <row r="31" spans="1:7" ht="12.75">
      <c r="A31" s="117"/>
      <c r="B31" s="176" t="s">
        <v>60</v>
      </c>
      <c r="C31" s="19">
        <v>25</v>
      </c>
      <c r="D31" s="154"/>
      <c r="E31" s="154"/>
      <c r="F31" s="154"/>
      <c r="G31" s="126"/>
    </row>
    <row r="32" spans="1:7" ht="12.75">
      <c r="A32" s="117"/>
      <c r="B32" s="19" t="s">
        <v>60</v>
      </c>
      <c r="C32" s="19">
        <v>26</v>
      </c>
      <c r="D32" s="148" t="s">
        <v>102</v>
      </c>
      <c r="E32" s="148"/>
      <c r="F32" s="154"/>
      <c r="G32" s="126">
        <v>0</v>
      </c>
    </row>
    <row r="33" spans="1:7" ht="12.75">
      <c r="A33" s="117"/>
      <c r="B33" s="19" t="s">
        <v>60</v>
      </c>
      <c r="C33" s="19">
        <v>27</v>
      </c>
      <c r="D33" s="148" t="s">
        <v>103</v>
      </c>
      <c r="E33" s="148"/>
      <c r="F33" s="154"/>
      <c r="G33" s="126">
        <v>0</v>
      </c>
    </row>
    <row r="34" spans="1:7" ht="13.5" thickBot="1">
      <c r="A34" s="153"/>
      <c r="B34" s="149">
        <v>70</v>
      </c>
      <c r="C34" s="149"/>
      <c r="D34" s="327" t="s">
        <v>68</v>
      </c>
      <c r="E34" s="328"/>
      <c r="F34" s="329"/>
      <c r="G34" s="205">
        <f>G35</f>
        <v>75000</v>
      </c>
    </row>
    <row r="35" spans="1:7" ht="13.5" thickBot="1">
      <c r="A35" s="82"/>
      <c r="B35" s="91">
        <v>71</v>
      </c>
      <c r="C35" s="65"/>
      <c r="D35" s="88" t="s">
        <v>86</v>
      </c>
      <c r="E35" s="88"/>
      <c r="F35" s="88"/>
      <c r="G35" s="206">
        <f>G86</f>
        <v>75000</v>
      </c>
    </row>
    <row r="36" spans="1:12" ht="15.75" thickBot="1">
      <c r="A36" s="43"/>
      <c r="B36" s="99"/>
      <c r="C36" s="100"/>
      <c r="D36" s="330" t="s">
        <v>17</v>
      </c>
      <c r="E36" s="331"/>
      <c r="F36" s="331"/>
      <c r="G36" s="53">
        <f>G48+G86+G78+G38</f>
        <v>867000</v>
      </c>
      <c r="L36" s="54"/>
    </row>
    <row r="37" spans="1:12" ht="12.75">
      <c r="A37" s="140"/>
      <c r="B37" s="161" t="s">
        <v>15</v>
      </c>
      <c r="C37" s="128"/>
      <c r="D37" s="335" t="s">
        <v>14</v>
      </c>
      <c r="E37" s="336"/>
      <c r="F37" s="337"/>
      <c r="G37" s="162">
        <f>G48+G78+G38</f>
        <v>792000</v>
      </c>
      <c r="L37" s="54"/>
    </row>
    <row r="38" spans="1:12" ht="12.75">
      <c r="A38" s="163">
        <v>6610</v>
      </c>
      <c r="B38" s="156">
        <v>10</v>
      </c>
      <c r="C38" s="36"/>
      <c r="D38" s="150" t="s">
        <v>105</v>
      </c>
      <c r="E38" s="150"/>
      <c r="F38" s="150"/>
      <c r="G38" s="133">
        <f>G39+G42</f>
        <v>35000</v>
      </c>
      <c r="L38" s="54"/>
    </row>
    <row r="39" spans="1:12" ht="12.75">
      <c r="A39" s="117"/>
      <c r="B39" s="160">
        <v>10.01</v>
      </c>
      <c r="C39" s="157"/>
      <c r="D39" s="341" t="s">
        <v>113</v>
      </c>
      <c r="E39" s="342"/>
      <c r="F39" s="343"/>
      <c r="G39" s="133">
        <f>G40+G41</f>
        <v>26000</v>
      </c>
      <c r="L39" s="54"/>
    </row>
    <row r="40" spans="1:12" ht="12.75">
      <c r="A40" s="117"/>
      <c r="B40" s="158">
        <v>10.01</v>
      </c>
      <c r="C40" s="34" t="s">
        <v>34</v>
      </c>
      <c r="D40" s="159" t="s">
        <v>119</v>
      </c>
      <c r="E40" s="159"/>
      <c r="F40" s="159"/>
      <c r="G40" s="134">
        <v>21000</v>
      </c>
      <c r="L40" s="54"/>
    </row>
    <row r="41" spans="1:12" ht="12.75">
      <c r="A41" s="117"/>
      <c r="B41" s="158">
        <v>10.01</v>
      </c>
      <c r="C41" s="34" t="s">
        <v>38</v>
      </c>
      <c r="D41" s="159" t="s">
        <v>120</v>
      </c>
      <c r="E41" s="159"/>
      <c r="F41" s="159"/>
      <c r="G41" s="134">
        <v>5000</v>
      </c>
      <c r="L41" s="54"/>
    </row>
    <row r="42" spans="1:12" ht="12.75">
      <c r="A42" s="117"/>
      <c r="B42" s="156">
        <v>10.03</v>
      </c>
      <c r="C42" s="36"/>
      <c r="D42" s="37" t="s">
        <v>107</v>
      </c>
      <c r="E42" s="37"/>
      <c r="F42" s="37"/>
      <c r="G42" s="133">
        <f>G43+G45+G47+G44+G46</f>
        <v>9000</v>
      </c>
      <c r="L42" s="54"/>
    </row>
    <row r="43" spans="1:12" ht="12.75">
      <c r="A43" s="117"/>
      <c r="B43" s="158"/>
      <c r="C43" s="34" t="s">
        <v>34</v>
      </c>
      <c r="D43" s="45" t="s">
        <v>108</v>
      </c>
      <c r="E43" s="46"/>
      <c r="F43" s="47"/>
      <c r="G43" s="134">
        <v>6000</v>
      </c>
      <c r="L43" s="54"/>
    </row>
    <row r="44" spans="1:12" ht="12.75">
      <c r="A44" s="117"/>
      <c r="B44" s="158"/>
      <c r="C44" s="34" t="s">
        <v>35</v>
      </c>
      <c r="D44" s="45" t="s">
        <v>109</v>
      </c>
      <c r="E44" s="46"/>
      <c r="F44" s="47"/>
      <c r="G44" s="134">
        <v>1000</v>
      </c>
      <c r="L44" s="54"/>
    </row>
    <row r="45" spans="1:12" ht="12.75">
      <c r="A45" s="117"/>
      <c r="B45" s="158"/>
      <c r="C45" s="34" t="s">
        <v>36</v>
      </c>
      <c r="D45" s="45" t="s">
        <v>110</v>
      </c>
      <c r="E45" s="46"/>
      <c r="F45" s="47"/>
      <c r="G45" s="134">
        <v>2000</v>
      </c>
      <c r="L45" s="54"/>
    </row>
    <row r="46" spans="1:12" ht="12.75">
      <c r="A46" s="117"/>
      <c r="B46" s="158"/>
      <c r="C46" s="34" t="s">
        <v>37</v>
      </c>
      <c r="D46" s="45" t="s">
        <v>111</v>
      </c>
      <c r="E46" s="46"/>
      <c r="F46" s="47"/>
      <c r="G46" s="134"/>
      <c r="L46" s="54"/>
    </row>
    <row r="47" spans="1:12" ht="13.5" thickBot="1">
      <c r="A47" s="125"/>
      <c r="B47" s="164"/>
      <c r="C47" s="165" t="s">
        <v>39</v>
      </c>
      <c r="D47" s="166" t="s">
        <v>112</v>
      </c>
      <c r="E47" s="167"/>
      <c r="F47" s="168"/>
      <c r="G47" s="207"/>
      <c r="L47" s="54"/>
    </row>
    <row r="48" spans="1:13" ht="12.75">
      <c r="A48" s="122"/>
      <c r="B48" s="98">
        <v>20</v>
      </c>
      <c r="C48" s="39"/>
      <c r="D48" s="92" t="s">
        <v>16</v>
      </c>
      <c r="E48" s="93"/>
      <c r="F48" s="94"/>
      <c r="G48" s="155">
        <f>G49+G59+G61+G66+G72+G74+G75+G76+G70+G73</f>
        <v>757000</v>
      </c>
      <c r="L48" s="54"/>
      <c r="M48" s="54"/>
    </row>
    <row r="49" spans="1:13" ht="12.75">
      <c r="A49" s="117"/>
      <c r="B49" s="36">
        <v>20.01</v>
      </c>
      <c r="C49" s="36"/>
      <c r="D49" s="338" t="s">
        <v>18</v>
      </c>
      <c r="E49" s="339"/>
      <c r="F49" s="340"/>
      <c r="G49" s="133">
        <f>G50+G51+G52+G53+G54+G55+G56+G57+G58</f>
        <v>267000</v>
      </c>
      <c r="M49" s="54"/>
    </row>
    <row r="50" spans="1:13" ht="12.75">
      <c r="A50" s="117"/>
      <c r="B50" s="36"/>
      <c r="C50" s="34" t="s">
        <v>34</v>
      </c>
      <c r="D50" s="332" t="s">
        <v>42</v>
      </c>
      <c r="E50" s="333"/>
      <c r="F50" s="334"/>
      <c r="G50" s="134">
        <v>31000</v>
      </c>
      <c r="M50" s="54"/>
    </row>
    <row r="51" spans="1:13" ht="12.75">
      <c r="A51" s="117"/>
      <c r="B51" s="36"/>
      <c r="C51" s="34" t="s">
        <v>35</v>
      </c>
      <c r="D51" s="332" t="s">
        <v>43</v>
      </c>
      <c r="E51" s="333"/>
      <c r="F51" s="334"/>
      <c r="G51" s="134">
        <v>5000</v>
      </c>
      <c r="M51" s="54"/>
    </row>
    <row r="52" spans="1:13" ht="12.75">
      <c r="A52" s="117"/>
      <c r="B52" s="36"/>
      <c r="C52" s="34" t="s">
        <v>36</v>
      </c>
      <c r="D52" s="332" t="s">
        <v>44</v>
      </c>
      <c r="E52" s="333"/>
      <c r="F52" s="334"/>
      <c r="G52" s="134">
        <v>30000</v>
      </c>
      <c r="M52" s="54"/>
    </row>
    <row r="53" spans="1:13" ht="12.75">
      <c r="A53" s="117"/>
      <c r="B53" s="36"/>
      <c r="C53" s="34" t="s">
        <v>37</v>
      </c>
      <c r="D53" s="332" t="s">
        <v>45</v>
      </c>
      <c r="E53" s="333"/>
      <c r="F53" s="334"/>
      <c r="G53" s="134">
        <v>4000</v>
      </c>
      <c r="M53" s="54"/>
    </row>
    <row r="54" spans="1:13" ht="12.75">
      <c r="A54" s="117"/>
      <c r="B54" s="36"/>
      <c r="C54" s="34" t="s">
        <v>38</v>
      </c>
      <c r="D54" s="45" t="s">
        <v>46</v>
      </c>
      <c r="E54" s="46"/>
      <c r="F54" s="47"/>
      <c r="G54" s="134">
        <v>60000</v>
      </c>
      <c r="M54" s="54"/>
    </row>
    <row r="55" spans="1:13" ht="12.75">
      <c r="A55" s="117"/>
      <c r="B55" s="36"/>
      <c r="C55" s="34" t="s">
        <v>39</v>
      </c>
      <c r="D55" s="332" t="s">
        <v>87</v>
      </c>
      <c r="E55" s="333"/>
      <c r="F55" s="334"/>
      <c r="G55" s="134"/>
      <c r="M55" s="54"/>
    </row>
    <row r="56" spans="1:13" ht="12.75">
      <c r="A56" s="117"/>
      <c r="B56" s="36"/>
      <c r="C56" s="34" t="s">
        <v>40</v>
      </c>
      <c r="D56" s="332" t="s">
        <v>47</v>
      </c>
      <c r="E56" s="333"/>
      <c r="F56" s="334"/>
      <c r="G56" s="134">
        <v>15000</v>
      </c>
      <c r="M56" s="54"/>
    </row>
    <row r="57" spans="1:13" ht="12.75">
      <c r="A57" s="117"/>
      <c r="B57" s="36"/>
      <c r="C57" s="34" t="s">
        <v>41</v>
      </c>
      <c r="D57" s="332" t="s">
        <v>48</v>
      </c>
      <c r="E57" s="333"/>
      <c r="F57" s="334"/>
      <c r="G57" s="134">
        <v>26000</v>
      </c>
      <c r="M57" s="54"/>
    </row>
    <row r="58" spans="1:13" ht="12.75">
      <c r="A58" s="117"/>
      <c r="B58" s="38">
        <v>20.01</v>
      </c>
      <c r="C58" s="19">
        <v>30</v>
      </c>
      <c r="D58" s="44" t="s">
        <v>33</v>
      </c>
      <c r="E58" s="34"/>
      <c r="F58" s="34"/>
      <c r="G58" s="134">
        <v>96000</v>
      </c>
      <c r="M58" s="54"/>
    </row>
    <row r="59" spans="1:13" ht="12.75">
      <c r="A59" s="117"/>
      <c r="B59" s="36">
        <v>20.02</v>
      </c>
      <c r="C59" s="36"/>
      <c r="D59" s="338" t="s">
        <v>19</v>
      </c>
      <c r="E59" s="339"/>
      <c r="F59" s="340"/>
      <c r="G59" s="133">
        <v>34000</v>
      </c>
      <c r="M59" s="54"/>
    </row>
    <row r="60" spans="1:13" ht="12.75">
      <c r="A60" s="117"/>
      <c r="B60" s="36">
        <v>20.03</v>
      </c>
      <c r="C60" s="36" t="s">
        <v>34</v>
      </c>
      <c r="D60" s="338" t="s">
        <v>96</v>
      </c>
      <c r="E60" s="339"/>
      <c r="F60" s="340"/>
      <c r="G60" s="208"/>
      <c r="M60" s="54"/>
    </row>
    <row r="61" spans="1:7" ht="12.75">
      <c r="A61" s="117"/>
      <c r="B61" s="36">
        <v>20.04</v>
      </c>
      <c r="C61" s="36"/>
      <c r="D61" s="338" t="s">
        <v>20</v>
      </c>
      <c r="E61" s="339"/>
      <c r="F61" s="340"/>
      <c r="G61" s="135">
        <f>G62+G63+G64+G65</f>
        <v>26000</v>
      </c>
    </row>
    <row r="62" spans="1:7" ht="12.75">
      <c r="A62" s="117"/>
      <c r="B62" s="36">
        <v>20.04</v>
      </c>
      <c r="C62" s="34" t="s">
        <v>34</v>
      </c>
      <c r="D62" s="344" t="s">
        <v>49</v>
      </c>
      <c r="E62" s="344"/>
      <c r="F62" s="344"/>
      <c r="G62" s="126">
        <v>2000</v>
      </c>
    </row>
    <row r="63" spans="1:7" ht="12.75">
      <c r="A63" s="117"/>
      <c r="B63" s="19"/>
      <c r="C63" s="34" t="s">
        <v>35</v>
      </c>
      <c r="D63" s="326" t="s">
        <v>21</v>
      </c>
      <c r="E63" s="326"/>
      <c r="F63" s="326"/>
      <c r="G63" s="134">
        <v>7000</v>
      </c>
    </row>
    <row r="64" spans="1:7" ht="12.75">
      <c r="A64" s="117"/>
      <c r="B64" s="36"/>
      <c r="C64" s="34" t="s">
        <v>36</v>
      </c>
      <c r="D64" s="344" t="s">
        <v>50</v>
      </c>
      <c r="E64" s="344"/>
      <c r="F64" s="344"/>
      <c r="G64" s="126">
        <v>15000</v>
      </c>
    </row>
    <row r="65" spans="1:7" ht="12.75">
      <c r="A65" s="117"/>
      <c r="B65" s="19"/>
      <c r="C65" s="34" t="s">
        <v>37</v>
      </c>
      <c r="D65" s="345" t="s">
        <v>51</v>
      </c>
      <c r="E65" s="345"/>
      <c r="F65" s="345"/>
      <c r="G65" s="126">
        <v>2000</v>
      </c>
    </row>
    <row r="66" spans="1:7" ht="12.75">
      <c r="A66" s="117"/>
      <c r="B66" s="36">
        <v>20.05</v>
      </c>
      <c r="C66" s="36"/>
      <c r="D66" s="37" t="s">
        <v>22</v>
      </c>
      <c r="E66" s="36"/>
      <c r="F66" s="36"/>
      <c r="G66" s="135">
        <f>G67+G68+G69</f>
        <v>5000</v>
      </c>
    </row>
    <row r="67" spans="1:7" ht="12.75">
      <c r="A67" s="117"/>
      <c r="B67" s="36"/>
      <c r="C67" s="34" t="s">
        <v>34</v>
      </c>
      <c r="D67" s="332" t="s">
        <v>53</v>
      </c>
      <c r="E67" s="333"/>
      <c r="F67" s="334"/>
      <c r="G67" s="126"/>
    </row>
    <row r="68" spans="1:7" ht="12.75">
      <c r="A68" s="117"/>
      <c r="B68" s="36"/>
      <c r="C68" s="34" t="s">
        <v>36</v>
      </c>
      <c r="D68" s="355" t="s">
        <v>54</v>
      </c>
      <c r="E68" s="355"/>
      <c r="F68" s="356"/>
      <c r="G68" s="126"/>
    </row>
    <row r="69" spans="1:7" ht="12.75">
      <c r="A69" s="117"/>
      <c r="B69" s="19"/>
      <c r="C69" s="19" t="s">
        <v>52</v>
      </c>
      <c r="D69" s="20" t="s">
        <v>23</v>
      </c>
      <c r="E69" s="11"/>
      <c r="F69" s="13"/>
      <c r="G69" s="209">
        <v>5000</v>
      </c>
    </row>
    <row r="70" spans="1:7" ht="12.75">
      <c r="A70" s="117"/>
      <c r="B70" s="36">
        <v>20.06</v>
      </c>
      <c r="C70" s="36"/>
      <c r="D70" s="338" t="s">
        <v>88</v>
      </c>
      <c r="E70" s="339"/>
      <c r="F70" s="340"/>
      <c r="G70" s="133">
        <f>G71</f>
        <v>56000</v>
      </c>
    </row>
    <row r="71" spans="1:7" ht="12.75">
      <c r="A71" s="117"/>
      <c r="B71" s="19">
        <v>20.06</v>
      </c>
      <c r="C71" s="19" t="s">
        <v>34</v>
      </c>
      <c r="D71" s="352" t="s">
        <v>89</v>
      </c>
      <c r="E71" s="353"/>
      <c r="F71" s="354"/>
      <c r="G71" s="134">
        <v>56000</v>
      </c>
    </row>
    <row r="72" spans="1:7" ht="12.75">
      <c r="A72" s="117"/>
      <c r="B72" s="36">
        <v>20.09</v>
      </c>
      <c r="C72" s="36"/>
      <c r="D72" s="37" t="s">
        <v>24</v>
      </c>
      <c r="E72" s="36"/>
      <c r="F72" s="36"/>
      <c r="G72" s="133"/>
    </row>
    <row r="73" spans="1:7" ht="12.75">
      <c r="A73" s="117"/>
      <c r="B73" s="36">
        <v>20.11</v>
      </c>
      <c r="C73" s="36"/>
      <c r="D73" s="37" t="s">
        <v>91</v>
      </c>
      <c r="E73" s="36"/>
      <c r="F73" s="36"/>
      <c r="G73" s="133"/>
    </row>
    <row r="74" spans="1:7" ht="12.75">
      <c r="A74" s="117"/>
      <c r="B74" s="36">
        <v>20.13</v>
      </c>
      <c r="C74" s="36"/>
      <c r="D74" s="37" t="s">
        <v>25</v>
      </c>
      <c r="E74" s="37"/>
      <c r="F74" s="37"/>
      <c r="G74" s="133">
        <v>20000</v>
      </c>
    </row>
    <row r="75" spans="1:7" ht="12.75">
      <c r="A75" s="117"/>
      <c r="B75" s="36">
        <v>20.14</v>
      </c>
      <c r="C75" s="36"/>
      <c r="D75" s="37" t="s">
        <v>26</v>
      </c>
      <c r="E75" s="36"/>
      <c r="F75" s="36"/>
      <c r="G75" s="133">
        <v>0</v>
      </c>
    </row>
    <row r="76" spans="1:7" ht="12.75">
      <c r="A76" s="118"/>
      <c r="B76" s="77">
        <v>20.3</v>
      </c>
      <c r="C76" s="78"/>
      <c r="D76" s="79" t="s">
        <v>8</v>
      </c>
      <c r="E76" s="80"/>
      <c r="F76" s="81"/>
      <c r="G76" s="132">
        <f>SUM(G77)</f>
        <v>349000</v>
      </c>
    </row>
    <row r="77" spans="1:7" ht="13.5" thickBot="1">
      <c r="A77" s="119"/>
      <c r="B77" s="57">
        <v>20.3</v>
      </c>
      <c r="C77" s="58">
        <v>30</v>
      </c>
      <c r="D77" s="55" t="s">
        <v>55</v>
      </c>
      <c r="E77" s="59"/>
      <c r="F77" s="60"/>
      <c r="G77" s="210">
        <v>349000</v>
      </c>
    </row>
    <row r="78" spans="1:7" ht="13.5" thickBot="1">
      <c r="A78" s="61"/>
      <c r="B78" s="65">
        <v>51</v>
      </c>
      <c r="C78" s="62"/>
      <c r="D78" s="346" t="s">
        <v>56</v>
      </c>
      <c r="E78" s="347"/>
      <c r="F78" s="348"/>
      <c r="G78" s="211"/>
    </row>
    <row r="79" spans="1:7" ht="12.75">
      <c r="A79" s="118"/>
      <c r="B79" s="63" t="s">
        <v>57</v>
      </c>
      <c r="C79" s="64"/>
      <c r="D79" s="349" t="s">
        <v>58</v>
      </c>
      <c r="E79" s="350"/>
      <c r="F79" s="351"/>
      <c r="G79" s="155"/>
    </row>
    <row r="80" spans="1:7" ht="12.75">
      <c r="A80" s="119"/>
      <c r="B80" s="1" t="s">
        <v>57</v>
      </c>
      <c r="C80" s="19">
        <v>3</v>
      </c>
      <c r="D80" s="352" t="s">
        <v>92</v>
      </c>
      <c r="E80" s="353"/>
      <c r="F80" s="354"/>
      <c r="G80" s="194"/>
    </row>
    <row r="81" spans="1:7" ht="12.75">
      <c r="A81" s="117"/>
      <c r="B81" s="19" t="s">
        <v>60</v>
      </c>
      <c r="C81" s="8">
        <v>25</v>
      </c>
      <c r="D81" s="352" t="s">
        <v>59</v>
      </c>
      <c r="E81" s="353"/>
      <c r="F81" s="354"/>
      <c r="G81" s="126"/>
    </row>
    <row r="82" spans="1:7" ht="12.75">
      <c r="A82" s="119"/>
      <c r="B82" s="66" t="s">
        <v>60</v>
      </c>
      <c r="C82" s="66"/>
      <c r="D82" s="26" t="s">
        <v>61</v>
      </c>
      <c r="E82" s="27"/>
      <c r="F82" s="67"/>
      <c r="G82" s="212"/>
    </row>
    <row r="83" spans="1:7" ht="12.75">
      <c r="A83" s="119"/>
      <c r="B83" s="8" t="s">
        <v>60</v>
      </c>
      <c r="C83" s="8">
        <v>8</v>
      </c>
      <c r="D83" s="35" t="s">
        <v>62</v>
      </c>
      <c r="E83" s="55"/>
      <c r="F83" s="56"/>
      <c r="G83" s="194"/>
    </row>
    <row r="84" spans="1:7" ht="12.75">
      <c r="A84" s="119"/>
      <c r="B84" s="8" t="s">
        <v>60</v>
      </c>
      <c r="C84" s="8">
        <v>11</v>
      </c>
      <c r="D84" s="35" t="s">
        <v>97</v>
      </c>
      <c r="E84" s="55"/>
      <c r="F84" s="56"/>
      <c r="G84" s="194"/>
    </row>
    <row r="85" spans="1:7" ht="12.75">
      <c r="A85" s="119"/>
      <c r="B85" s="8" t="s">
        <v>63</v>
      </c>
      <c r="C85" s="8">
        <v>12</v>
      </c>
      <c r="D85" s="357" t="s">
        <v>94</v>
      </c>
      <c r="E85" s="358"/>
      <c r="F85" s="359"/>
      <c r="G85" s="194"/>
    </row>
    <row r="86" spans="1:7" ht="12.75">
      <c r="A86" s="151">
        <v>70</v>
      </c>
      <c r="B86" s="152"/>
      <c r="C86" s="64"/>
      <c r="D86" s="360" t="s">
        <v>68</v>
      </c>
      <c r="E86" s="361"/>
      <c r="F86" s="361"/>
      <c r="G86" s="213">
        <f>G88+G93</f>
        <v>75000</v>
      </c>
    </row>
    <row r="87" spans="1:7" ht="12.75">
      <c r="A87" s="214"/>
      <c r="B87" s="139">
        <v>71</v>
      </c>
      <c r="C87" s="73"/>
      <c r="D87" s="74" t="s">
        <v>86</v>
      </c>
      <c r="E87" s="74"/>
      <c r="F87" s="74"/>
      <c r="G87" s="111">
        <f>G88+G93</f>
        <v>75000</v>
      </c>
    </row>
    <row r="88" spans="1:7" ht="12.75">
      <c r="A88" s="179"/>
      <c r="B88" s="120" t="s">
        <v>69</v>
      </c>
      <c r="C88" s="75"/>
      <c r="D88" s="362" t="s">
        <v>70</v>
      </c>
      <c r="E88" s="363"/>
      <c r="F88" s="364"/>
      <c r="G88" s="215">
        <f>G89+G90+G91</f>
        <v>75000</v>
      </c>
    </row>
    <row r="89" spans="1:7" ht="12.75">
      <c r="A89" s="216"/>
      <c r="B89" s="117" t="s">
        <v>71</v>
      </c>
      <c r="C89" s="19" t="s">
        <v>72</v>
      </c>
      <c r="D89" s="352" t="s">
        <v>73</v>
      </c>
      <c r="E89" s="353"/>
      <c r="F89" s="354"/>
      <c r="G89" s="126"/>
    </row>
    <row r="90" spans="1:12" ht="12.75">
      <c r="A90" s="216"/>
      <c r="B90" s="117" t="s">
        <v>69</v>
      </c>
      <c r="C90" s="19" t="s">
        <v>74</v>
      </c>
      <c r="D90" s="352" t="s">
        <v>75</v>
      </c>
      <c r="E90" s="353"/>
      <c r="F90" s="354"/>
      <c r="G90" s="126">
        <v>75000</v>
      </c>
      <c r="L90" s="3"/>
    </row>
    <row r="91" spans="1:12" ht="12.75">
      <c r="A91" s="216"/>
      <c r="B91" s="117" t="s">
        <v>69</v>
      </c>
      <c r="C91" s="19" t="s">
        <v>76</v>
      </c>
      <c r="D91" s="352" t="s">
        <v>78</v>
      </c>
      <c r="E91" s="353"/>
      <c r="F91" s="354"/>
      <c r="G91" s="126"/>
      <c r="L91" s="3"/>
    </row>
    <row r="92" spans="1:12" ht="12.75">
      <c r="A92" s="216"/>
      <c r="B92" s="117" t="s">
        <v>69</v>
      </c>
      <c r="C92" s="19">
        <v>30</v>
      </c>
      <c r="D92" s="352" t="s">
        <v>79</v>
      </c>
      <c r="E92" s="353"/>
      <c r="F92" s="354"/>
      <c r="G92" s="126"/>
      <c r="L92" s="3"/>
    </row>
    <row r="93" spans="1:12" ht="13.5" thickBot="1">
      <c r="A93" s="217"/>
      <c r="B93" s="119" t="s">
        <v>77</v>
      </c>
      <c r="C93" s="8"/>
      <c r="D93" s="357" t="s">
        <v>80</v>
      </c>
      <c r="E93" s="358"/>
      <c r="F93" s="359"/>
      <c r="G93" s="194"/>
      <c r="L93" s="3"/>
    </row>
    <row r="94" spans="1:12" ht="13.5" thickBot="1">
      <c r="A94" s="115"/>
      <c r="B94" s="127"/>
      <c r="C94" s="128"/>
      <c r="D94" s="129" t="s">
        <v>27</v>
      </c>
      <c r="E94" s="130"/>
      <c r="F94" s="131"/>
      <c r="G94" s="162">
        <f>G95+G97</f>
        <v>867000</v>
      </c>
      <c r="L94" s="3"/>
    </row>
    <row r="95" spans="1:12" ht="12.75">
      <c r="A95" s="122" t="s">
        <v>64</v>
      </c>
      <c r="B95" s="19"/>
      <c r="C95" s="19"/>
      <c r="D95" s="21" t="s">
        <v>28</v>
      </c>
      <c r="E95" s="11"/>
      <c r="F95" s="13"/>
      <c r="G95" s="196">
        <v>867000</v>
      </c>
      <c r="L95" s="3"/>
    </row>
    <row r="96" spans="1:12" ht="12.75">
      <c r="A96" s="117" t="s">
        <v>30</v>
      </c>
      <c r="B96" s="112"/>
      <c r="C96" s="19"/>
      <c r="D96" s="17" t="s">
        <v>29</v>
      </c>
      <c r="E96" s="6"/>
      <c r="F96" s="7"/>
      <c r="G96" s="196">
        <v>0</v>
      </c>
      <c r="L96" s="3"/>
    </row>
    <row r="97" spans="1:12" ht="12.75">
      <c r="A97" s="118"/>
      <c r="B97" s="2">
        <v>50</v>
      </c>
      <c r="C97" s="9"/>
      <c r="D97" s="16" t="s">
        <v>31</v>
      </c>
      <c r="E97" s="3"/>
      <c r="F97" s="4"/>
      <c r="G97" s="136"/>
      <c r="L97" s="3"/>
    </row>
    <row r="98" spans="1:7" ht="13.5" thickBot="1">
      <c r="A98" s="125"/>
      <c r="B98" s="197">
        <v>50</v>
      </c>
      <c r="C98" s="137">
        <v>50</v>
      </c>
      <c r="D98" s="189" t="s">
        <v>32</v>
      </c>
      <c r="E98" s="142"/>
      <c r="F98" s="198"/>
      <c r="G98" s="199"/>
    </row>
    <row r="100" spans="3:12" ht="12.75">
      <c r="C100" s="33"/>
      <c r="D100" s="143" t="s">
        <v>104</v>
      </c>
      <c r="E100" s="144"/>
      <c r="G100" s="145" t="s">
        <v>226</v>
      </c>
      <c r="H100" s="145"/>
      <c r="I100" s="145"/>
      <c r="L100" s="42"/>
    </row>
    <row r="101" spans="3:12" ht="12.75">
      <c r="C101" s="33"/>
      <c r="D101" s="143" t="s">
        <v>118</v>
      </c>
      <c r="E101" s="144"/>
      <c r="G101" s="145" t="s">
        <v>115</v>
      </c>
      <c r="H101" s="145"/>
      <c r="I101" s="145"/>
      <c r="L101" s="42"/>
    </row>
  </sheetData>
  <sheetProtection/>
  <mergeCells count="37">
    <mergeCell ref="D90:F90"/>
    <mergeCell ref="D91:F91"/>
    <mergeCell ref="D92:F92"/>
    <mergeCell ref="D93:F93"/>
    <mergeCell ref="D85:F85"/>
    <mergeCell ref="D86:F86"/>
    <mergeCell ref="D88:F88"/>
    <mergeCell ref="D89:F89"/>
    <mergeCell ref="D78:F78"/>
    <mergeCell ref="D79:F79"/>
    <mergeCell ref="D80:F80"/>
    <mergeCell ref="D81:F81"/>
    <mergeCell ref="D67:F67"/>
    <mergeCell ref="D68:F68"/>
    <mergeCell ref="D70:F70"/>
    <mergeCell ref="D71:F71"/>
    <mergeCell ref="D62:F62"/>
    <mergeCell ref="D63:F63"/>
    <mergeCell ref="D64:F64"/>
    <mergeCell ref="D65:F65"/>
    <mergeCell ref="D56:F56"/>
    <mergeCell ref="D57:F57"/>
    <mergeCell ref="D59:F59"/>
    <mergeCell ref="D61:F61"/>
    <mergeCell ref="D60:F60"/>
    <mergeCell ref="D53:F53"/>
    <mergeCell ref="D55:F55"/>
    <mergeCell ref="D37:F37"/>
    <mergeCell ref="D49:F49"/>
    <mergeCell ref="D50:F50"/>
    <mergeCell ref="D39:F39"/>
    <mergeCell ref="D27:F27"/>
    <mergeCell ref="D29:F29"/>
    <mergeCell ref="D34:F34"/>
    <mergeCell ref="D36:F36"/>
    <mergeCell ref="D51:F51"/>
    <mergeCell ref="D52:F52"/>
  </mergeCells>
  <printOptions/>
  <pageMargins left="0.75" right="0.75" top="0.48" bottom="0.16" header="0.31" footer="0.19"/>
  <pageSetup horizontalDpi="600" verticalDpi="600" orientation="portrait" paperSize="9" scale="78" r:id="rId1"/>
  <rowBreaks count="1" manualBreakCount="1">
    <brk id="77" max="7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95">
      <selection activeCell="H109" sqref="H109"/>
    </sheetView>
  </sheetViews>
  <sheetFormatPr defaultColWidth="9.140625" defaultRowHeight="12.75"/>
  <cols>
    <col min="1" max="1" width="4.140625" style="0" bestFit="1" customWidth="1"/>
    <col min="2" max="2" width="6.421875" style="0" customWidth="1"/>
    <col min="3" max="3" width="3.7109375" style="0" customWidth="1"/>
    <col min="6" max="6" width="25.28125" style="0" customWidth="1"/>
    <col min="7" max="7" width="41.28125" style="0" customWidth="1"/>
    <col min="8" max="8" width="11.28125" style="0" customWidth="1"/>
    <col min="9" max="9" width="10.7109375" style="0" customWidth="1"/>
    <col min="10" max="11" width="11.57421875" style="0" customWidth="1"/>
    <col min="12" max="12" width="10.00390625" style="0" customWidth="1"/>
    <col min="13" max="13" width="12.28125" style="0" customWidth="1"/>
  </cols>
  <sheetData>
    <row r="1" spans="2:3" ht="15">
      <c r="B1" s="25"/>
      <c r="C1" s="24" t="s">
        <v>121</v>
      </c>
    </row>
    <row r="2" spans="2:3" ht="15">
      <c r="B2" s="25"/>
      <c r="C2" s="24"/>
    </row>
    <row r="3" spans="2:7" ht="15">
      <c r="B3" s="25"/>
      <c r="C3" s="24"/>
      <c r="D3" s="24" t="s">
        <v>223</v>
      </c>
      <c r="E3" s="24"/>
      <c r="F3" s="24"/>
      <c r="G3" s="24"/>
    </row>
    <row r="4" spans="2:7" ht="15">
      <c r="B4" s="25"/>
      <c r="C4" s="24"/>
      <c r="D4" s="388" t="s">
        <v>221</v>
      </c>
      <c r="E4" s="388"/>
      <c r="F4" s="388"/>
      <c r="G4" s="388"/>
    </row>
    <row r="5" spans="2:7" ht="18">
      <c r="B5" s="23"/>
      <c r="C5" s="24"/>
      <c r="D5" s="24" t="s">
        <v>215</v>
      </c>
      <c r="E5" s="24"/>
      <c r="F5" s="24"/>
      <c r="G5" s="24"/>
    </row>
    <row r="6" spans="2:4" ht="18">
      <c r="B6" s="23"/>
      <c r="C6" s="218"/>
      <c r="D6" s="24" t="s">
        <v>220</v>
      </c>
    </row>
    <row r="7" spans="6:7" ht="18">
      <c r="F7" s="25" t="s">
        <v>222</v>
      </c>
      <c r="G7" s="23"/>
    </row>
    <row r="8" spans="7:10" ht="13.5" thickBot="1">
      <c r="G8" s="407" t="s">
        <v>216</v>
      </c>
      <c r="J8" s="40"/>
    </row>
    <row r="9" spans="1:10" ht="12.75">
      <c r="A9" s="140"/>
      <c r="B9" s="116"/>
      <c r="C9" s="116"/>
      <c r="D9" s="190"/>
      <c r="E9" s="116"/>
      <c r="F9" s="191"/>
      <c r="G9" s="141"/>
      <c r="H9" s="41"/>
      <c r="I9" s="41"/>
      <c r="J9" s="41"/>
    </row>
    <row r="10" spans="1:8" ht="12.75">
      <c r="A10" s="192" t="s">
        <v>0</v>
      </c>
      <c r="B10" s="15" t="s">
        <v>1</v>
      </c>
      <c r="C10" s="15" t="s">
        <v>3</v>
      </c>
      <c r="D10" s="2"/>
      <c r="E10" s="3"/>
      <c r="F10" s="4"/>
      <c r="G10" s="227" t="s">
        <v>122</v>
      </c>
      <c r="H10" s="145"/>
    </row>
    <row r="11" spans="1:8" ht="12.75">
      <c r="A11" s="193" t="s">
        <v>5</v>
      </c>
      <c r="B11" s="14" t="s">
        <v>2</v>
      </c>
      <c r="C11" s="14" t="s">
        <v>4</v>
      </c>
      <c r="D11" s="5" t="s">
        <v>6</v>
      </c>
      <c r="E11" s="6"/>
      <c r="F11" s="7"/>
      <c r="G11" s="228">
        <v>2015</v>
      </c>
      <c r="H11" s="145"/>
    </row>
    <row r="12" spans="1:7" ht="13.5" thickBot="1">
      <c r="A12" s="200"/>
      <c r="B12" s="12" t="s">
        <v>9</v>
      </c>
      <c r="C12" s="18"/>
      <c r="D12" s="11"/>
      <c r="E12" s="11" t="s">
        <v>7</v>
      </c>
      <c r="F12" s="11"/>
      <c r="G12" s="201">
        <v>1</v>
      </c>
    </row>
    <row r="13" spans="1:7" ht="13.5" thickBot="1">
      <c r="A13" s="119">
        <v>10</v>
      </c>
      <c r="B13" s="1"/>
      <c r="C13" s="8"/>
      <c r="D13" s="26" t="s">
        <v>10</v>
      </c>
      <c r="E13" s="27"/>
      <c r="F13" s="27"/>
      <c r="G13" s="53">
        <f>G51+G83+G94</f>
        <v>1982000</v>
      </c>
    </row>
    <row r="14" spans="1:7" ht="13.5" thickBot="1">
      <c r="A14" s="117">
        <v>10</v>
      </c>
      <c r="B14" s="11"/>
      <c r="C14" s="19"/>
      <c r="D14" s="28" t="s">
        <v>11</v>
      </c>
      <c r="E14" s="29"/>
      <c r="F14" s="29"/>
      <c r="G14" s="90">
        <f>G15+G18</f>
        <v>1982000</v>
      </c>
    </row>
    <row r="15" spans="1:7" ht="12.75">
      <c r="A15" s="118"/>
      <c r="B15" s="3"/>
      <c r="C15" s="9"/>
      <c r="D15" s="30" t="s">
        <v>95</v>
      </c>
      <c r="E15" s="31"/>
      <c r="F15" s="32"/>
      <c r="G15" s="202">
        <f>G17</f>
        <v>1982000</v>
      </c>
    </row>
    <row r="16" spans="1:8" ht="12.75">
      <c r="A16" s="119"/>
      <c r="B16" s="1"/>
      <c r="C16" s="8"/>
      <c r="D16" s="35" t="s">
        <v>65</v>
      </c>
      <c r="E16" s="55"/>
      <c r="F16" s="56"/>
      <c r="G16" s="203"/>
      <c r="H16" s="3"/>
    </row>
    <row r="17" spans="1:8" ht="13.5" thickBot="1">
      <c r="A17" s="153"/>
      <c r="B17" s="3"/>
      <c r="C17" s="9"/>
      <c r="D17" s="16" t="s">
        <v>81</v>
      </c>
      <c r="E17" s="15"/>
      <c r="F17" s="83"/>
      <c r="G17" s="204">
        <f>G22</f>
        <v>1982000</v>
      </c>
      <c r="H17" s="3"/>
    </row>
    <row r="18" spans="1:8" ht="13.5" thickBot="1">
      <c r="A18" s="61"/>
      <c r="B18" s="71"/>
      <c r="C18" s="62"/>
      <c r="D18" s="68" t="s">
        <v>66</v>
      </c>
      <c r="E18" s="69"/>
      <c r="F18" s="70"/>
      <c r="G18" s="72"/>
      <c r="H18" s="3"/>
    </row>
    <row r="19" spans="1:8" ht="12.75">
      <c r="A19" s="120"/>
      <c r="B19" s="75"/>
      <c r="C19" s="75"/>
      <c r="D19" s="76" t="s">
        <v>67</v>
      </c>
      <c r="E19" s="76"/>
      <c r="F19" s="76"/>
      <c r="G19" s="155"/>
      <c r="H19" s="3"/>
    </row>
    <row r="20" spans="1:8" ht="12.75">
      <c r="A20" s="121"/>
      <c r="B20" s="73"/>
      <c r="C20" s="73"/>
      <c r="D20" s="74" t="s">
        <v>12</v>
      </c>
      <c r="E20" s="74"/>
      <c r="F20" s="74"/>
      <c r="G20" s="205"/>
      <c r="H20" s="3"/>
    </row>
    <row r="21" spans="1:8" ht="13.5" thickBot="1">
      <c r="A21" s="119">
        <v>50</v>
      </c>
      <c r="B21" s="8"/>
      <c r="C21" s="8"/>
      <c r="D21" s="85" t="s">
        <v>13</v>
      </c>
      <c r="E21" s="85"/>
      <c r="F21" s="85"/>
      <c r="G21" s="203"/>
      <c r="H21" s="3"/>
    </row>
    <row r="22" spans="1:8" ht="13.5" thickBot="1">
      <c r="A22" s="61"/>
      <c r="B22" s="62"/>
      <c r="C22" s="62"/>
      <c r="D22" s="88" t="s">
        <v>82</v>
      </c>
      <c r="E22" s="88"/>
      <c r="F22" s="68"/>
      <c r="G22" s="53">
        <f>G39</f>
        <v>1982000</v>
      </c>
      <c r="H22" s="3"/>
    </row>
    <row r="23" spans="1:8" ht="12.75">
      <c r="A23" s="122"/>
      <c r="B23" s="86" t="s">
        <v>15</v>
      </c>
      <c r="C23" s="87"/>
      <c r="D23" s="39" t="s">
        <v>14</v>
      </c>
      <c r="E23" s="39"/>
      <c r="F23" s="39"/>
      <c r="G23" s="124">
        <f>G25+G26</f>
        <v>1982000</v>
      </c>
      <c r="H23" s="3"/>
    </row>
    <row r="24" spans="1:8" ht="12.75">
      <c r="A24" s="122"/>
      <c r="B24" s="169">
        <v>10</v>
      </c>
      <c r="C24" s="87"/>
      <c r="D24" s="113"/>
      <c r="E24" s="170"/>
      <c r="F24" s="171"/>
      <c r="G24" s="124"/>
      <c r="H24" s="3"/>
    </row>
    <row r="25" spans="1:7" ht="12.75">
      <c r="A25" s="117"/>
      <c r="B25" s="11">
        <v>20</v>
      </c>
      <c r="C25" s="19"/>
      <c r="D25" s="21" t="s">
        <v>16</v>
      </c>
      <c r="E25" s="20"/>
      <c r="F25" s="22"/>
      <c r="G25" s="126">
        <f>G51</f>
        <v>1982000</v>
      </c>
    </row>
    <row r="26" spans="1:7" ht="12.75">
      <c r="A26" s="117"/>
      <c r="B26" s="103">
        <v>51</v>
      </c>
      <c r="C26" s="36"/>
      <c r="D26" s="102" t="s">
        <v>83</v>
      </c>
      <c r="E26" s="96"/>
      <c r="F26" s="97"/>
      <c r="G26" s="135">
        <f>G27+G30</f>
        <v>0</v>
      </c>
    </row>
    <row r="27" spans="1:7" ht="12.75">
      <c r="A27" s="117"/>
      <c r="B27" s="103" t="s">
        <v>57</v>
      </c>
      <c r="C27" s="36"/>
      <c r="D27" s="102" t="s">
        <v>58</v>
      </c>
      <c r="E27" s="96"/>
      <c r="F27" s="97"/>
      <c r="G27" s="135">
        <f>G84</f>
        <v>0</v>
      </c>
    </row>
    <row r="28" spans="1:7" ht="12.75">
      <c r="A28" s="117"/>
      <c r="B28" s="147" t="s">
        <v>57</v>
      </c>
      <c r="C28" s="34" t="s">
        <v>100</v>
      </c>
      <c r="D28" s="45" t="s">
        <v>92</v>
      </c>
      <c r="E28" s="46"/>
      <c r="F28" s="47"/>
      <c r="G28" s="135">
        <f>G85</f>
        <v>0</v>
      </c>
    </row>
    <row r="29" spans="1:7" ht="12.75">
      <c r="A29" s="117"/>
      <c r="B29" s="11" t="s">
        <v>57</v>
      </c>
      <c r="C29" s="19">
        <v>25</v>
      </c>
      <c r="D29" s="21" t="s">
        <v>59</v>
      </c>
      <c r="E29" s="20"/>
      <c r="F29" s="22"/>
      <c r="G29" s="135">
        <f>G86</f>
        <v>0</v>
      </c>
    </row>
    <row r="30" spans="1:7" ht="12.75">
      <c r="A30" s="117"/>
      <c r="B30" s="89" t="s">
        <v>60</v>
      </c>
      <c r="C30" s="73"/>
      <c r="D30" s="365" t="s">
        <v>84</v>
      </c>
      <c r="E30" s="366"/>
      <c r="F30" s="367"/>
      <c r="G30" s="111">
        <f>G31+G32+G33+G35+G36</f>
        <v>0</v>
      </c>
    </row>
    <row r="31" spans="1:7" ht="12.75">
      <c r="A31" s="119"/>
      <c r="B31" s="106" t="s">
        <v>60</v>
      </c>
      <c r="C31" s="107" t="s">
        <v>90</v>
      </c>
      <c r="D31" s="108" t="s">
        <v>99</v>
      </c>
      <c r="E31" s="104"/>
      <c r="F31" s="105"/>
      <c r="G31" s="219">
        <f>G88</f>
        <v>0</v>
      </c>
    </row>
    <row r="32" spans="1:7" ht="12.75">
      <c r="A32" s="117"/>
      <c r="B32" s="19" t="s">
        <v>60</v>
      </c>
      <c r="C32" s="19">
        <v>11</v>
      </c>
      <c r="D32" s="352" t="s">
        <v>85</v>
      </c>
      <c r="E32" s="353"/>
      <c r="F32" s="354"/>
      <c r="G32" s="220">
        <f>G89</f>
        <v>0</v>
      </c>
    </row>
    <row r="33" spans="1:7" ht="12.75">
      <c r="A33" s="119"/>
      <c r="B33" s="8" t="s">
        <v>60</v>
      </c>
      <c r="C33" s="8">
        <v>12</v>
      </c>
      <c r="D33" s="146" t="s">
        <v>98</v>
      </c>
      <c r="E33" s="146"/>
      <c r="F33" s="146"/>
      <c r="G33" s="219">
        <f>G90</f>
        <v>0</v>
      </c>
    </row>
    <row r="34" spans="1:7" ht="12.75">
      <c r="A34" s="118"/>
      <c r="B34" s="175" t="s">
        <v>60</v>
      </c>
      <c r="C34" s="8">
        <v>25</v>
      </c>
      <c r="D34" s="146"/>
      <c r="E34" s="146"/>
      <c r="F34" s="146"/>
      <c r="G34" s="219"/>
    </row>
    <row r="35" spans="1:7" ht="12.75">
      <c r="A35" s="118"/>
      <c r="B35" s="19" t="s">
        <v>60</v>
      </c>
      <c r="C35" s="19">
        <v>26</v>
      </c>
      <c r="D35" s="148" t="s">
        <v>102</v>
      </c>
      <c r="E35" s="148"/>
      <c r="F35" s="154"/>
      <c r="G35" s="220">
        <f>G92</f>
        <v>0</v>
      </c>
    </row>
    <row r="36" spans="1:7" ht="13.5" thickBot="1">
      <c r="A36" s="118"/>
      <c r="B36" s="8" t="s">
        <v>60</v>
      </c>
      <c r="C36" s="8">
        <v>27</v>
      </c>
      <c r="D36" s="85" t="s">
        <v>103</v>
      </c>
      <c r="E36" s="85"/>
      <c r="F36" s="146"/>
      <c r="G36" s="219">
        <f>G93</f>
        <v>0</v>
      </c>
    </row>
    <row r="37" spans="1:7" ht="13.5" thickBot="1">
      <c r="A37" s="84"/>
      <c r="B37" s="65">
        <v>70</v>
      </c>
      <c r="C37" s="65"/>
      <c r="D37" s="346" t="s">
        <v>68</v>
      </c>
      <c r="E37" s="347"/>
      <c r="F37" s="348"/>
      <c r="G37" s="72">
        <f>G38</f>
        <v>0</v>
      </c>
    </row>
    <row r="38" spans="1:7" ht="13.5" thickBot="1">
      <c r="A38" s="82"/>
      <c r="B38" s="91">
        <v>71</v>
      </c>
      <c r="C38" s="65"/>
      <c r="D38" s="88" t="s">
        <v>86</v>
      </c>
      <c r="E38" s="88"/>
      <c r="F38" s="88"/>
      <c r="G38" s="72">
        <f>G94</f>
        <v>0</v>
      </c>
    </row>
    <row r="39" spans="1:7" ht="15.75" thickBot="1">
      <c r="A39" s="43"/>
      <c r="B39" s="99"/>
      <c r="C39" s="100"/>
      <c r="D39" s="330" t="s">
        <v>17</v>
      </c>
      <c r="E39" s="331"/>
      <c r="F39" s="368"/>
      <c r="G39" s="53">
        <f>G51+G94+G83</f>
        <v>1982000</v>
      </c>
    </row>
    <row r="40" spans="1:7" ht="13.5" thickBot="1">
      <c r="A40" s="177"/>
      <c r="B40" s="178" t="s">
        <v>15</v>
      </c>
      <c r="C40" s="50"/>
      <c r="D40" s="369" t="s">
        <v>14</v>
      </c>
      <c r="E40" s="370"/>
      <c r="F40" s="371"/>
      <c r="G40" s="162">
        <f>G51+G83</f>
        <v>1982000</v>
      </c>
    </row>
    <row r="41" spans="1:7" ht="12.75">
      <c r="A41" s="179"/>
      <c r="B41" s="156">
        <v>10</v>
      </c>
      <c r="C41" s="36"/>
      <c r="D41" s="150" t="s">
        <v>105</v>
      </c>
      <c r="E41" s="150"/>
      <c r="F41" s="150"/>
      <c r="G41" s="133"/>
    </row>
    <row r="42" spans="1:7" ht="12.75">
      <c r="A42" s="179"/>
      <c r="B42" s="160">
        <v>10.01</v>
      </c>
      <c r="C42" s="157"/>
      <c r="D42" s="341" t="s">
        <v>113</v>
      </c>
      <c r="E42" s="342"/>
      <c r="F42" s="343"/>
      <c r="G42" s="133"/>
    </row>
    <row r="43" spans="1:7" ht="12.75">
      <c r="A43" s="179"/>
      <c r="B43" s="158">
        <v>10.01</v>
      </c>
      <c r="C43" s="34" t="s">
        <v>40</v>
      </c>
      <c r="D43" s="159" t="s">
        <v>106</v>
      </c>
      <c r="E43" s="159"/>
      <c r="F43" s="159"/>
      <c r="G43" s="133"/>
    </row>
    <row r="44" spans="1:7" ht="12.75">
      <c r="A44" s="117"/>
      <c r="B44" s="158">
        <v>10.01</v>
      </c>
      <c r="C44" s="34">
        <v>5</v>
      </c>
      <c r="D44" s="159" t="s">
        <v>120</v>
      </c>
      <c r="E44" s="159"/>
      <c r="F44" s="159"/>
      <c r="G44" s="133"/>
    </row>
    <row r="45" spans="1:7" ht="12.75">
      <c r="A45" s="179"/>
      <c r="B45" s="156">
        <v>10.03</v>
      </c>
      <c r="C45" s="36"/>
      <c r="D45" s="37" t="s">
        <v>107</v>
      </c>
      <c r="E45" s="37"/>
      <c r="F45" s="37"/>
      <c r="G45" s="133"/>
    </row>
    <row r="46" spans="1:7" ht="12.75">
      <c r="A46" s="179"/>
      <c r="B46" s="158"/>
      <c r="C46" s="34" t="s">
        <v>34</v>
      </c>
      <c r="D46" s="45" t="s">
        <v>108</v>
      </c>
      <c r="E46" s="46"/>
      <c r="F46" s="47"/>
      <c r="G46" s="133"/>
    </row>
    <row r="47" spans="1:7" ht="12.75">
      <c r="A47" s="179"/>
      <c r="B47" s="158"/>
      <c r="C47" s="34" t="s">
        <v>35</v>
      </c>
      <c r="D47" s="45" t="s">
        <v>109</v>
      </c>
      <c r="E47" s="46"/>
      <c r="F47" s="47"/>
      <c r="G47" s="133"/>
    </row>
    <row r="48" spans="1:7" ht="12.75">
      <c r="A48" s="179"/>
      <c r="B48" s="158"/>
      <c r="C48" s="34" t="s">
        <v>36</v>
      </c>
      <c r="D48" s="45" t="s">
        <v>110</v>
      </c>
      <c r="E48" s="46"/>
      <c r="F48" s="47"/>
      <c r="G48" s="133"/>
    </row>
    <row r="49" spans="1:7" ht="12.75">
      <c r="A49" s="179"/>
      <c r="B49" s="158"/>
      <c r="C49" s="34" t="s">
        <v>37</v>
      </c>
      <c r="D49" s="45" t="s">
        <v>111</v>
      </c>
      <c r="E49" s="46"/>
      <c r="F49" s="47"/>
      <c r="G49" s="133"/>
    </row>
    <row r="50" spans="1:7" ht="13.5" thickBot="1">
      <c r="A50" s="180"/>
      <c r="B50" s="164"/>
      <c r="C50" s="165" t="s">
        <v>39</v>
      </c>
      <c r="D50" s="166" t="s">
        <v>112</v>
      </c>
      <c r="E50" s="167"/>
      <c r="F50" s="168"/>
      <c r="G50" s="101"/>
    </row>
    <row r="51" spans="1:7" ht="12.75">
      <c r="A51" s="122"/>
      <c r="B51" s="98">
        <v>20</v>
      </c>
      <c r="C51" s="39"/>
      <c r="D51" s="92" t="s">
        <v>16</v>
      </c>
      <c r="E51" s="93"/>
      <c r="F51" s="94"/>
      <c r="G51" s="155">
        <f>G52+G63+G64+G69+G75+G77+G78+G79+G73+G76+G81+G82</f>
        <v>1982000</v>
      </c>
    </row>
    <row r="52" spans="1:7" ht="12.75">
      <c r="A52" s="117"/>
      <c r="B52" s="36">
        <v>20.01</v>
      </c>
      <c r="C52" s="36"/>
      <c r="D52" s="338" t="s">
        <v>18</v>
      </c>
      <c r="E52" s="339"/>
      <c r="F52" s="340"/>
      <c r="G52" s="133">
        <f>G53+G54+G55+G56+G57+G58+G59+G60+G61</f>
        <v>17000</v>
      </c>
    </row>
    <row r="53" spans="1:7" ht="12.75">
      <c r="A53" s="117"/>
      <c r="B53" s="36"/>
      <c r="C53" s="34" t="s">
        <v>34</v>
      </c>
      <c r="D53" s="332" t="s">
        <v>42</v>
      </c>
      <c r="E53" s="333"/>
      <c r="F53" s="334"/>
      <c r="G53" s="134">
        <v>1000</v>
      </c>
    </row>
    <row r="54" spans="1:7" ht="12.75">
      <c r="A54" s="117"/>
      <c r="B54" s="36"/>
      <c r="C54" s="34" t="s">
        <v>35</v>
      </c>
      <c r="D54" s="332" t="s">
        <v>43</v>
      </c>
      <c r="E54" s="333"/>
      <c r="F54" s="334"/>
      <c r="G54" s="134"/>
    </row>
    <row r="55" spans="1:7" ht="12.75">
      <c r="A55" s="117"/>
      <c r="B55" s="36"/>
      <c r="C55" s="34" t="s">
        <v>36</v>
      </c>
      <c r="D55" s="332" t="s">
        <v>44</v>
      </c>
      <c r="E55" s="333"/>
      <c r="F55" s="334"/>
      <c r="G55" s="134"/>
    </row>
    <row r="56" spans="1:7" ht="12.75">
      <c r="A56" s="117"/>
      <c r="B56" s="36"/>
      <c r="C56" s="34" t="s">
        <v>37</v>
      </c>
      <c r="D56" s="332" t="s">
        <v>45</v>
      </c>
      <c r="E56" s="333"/>
      <c r="F56" s="334"/>
      <c r="G56" s="134"/>
    </row>
    <row r="57" spans="1:7" ht="12.75">
      <c r="A57" s="117"/>
      <c r="B57" s="36"/>
      <c r="C57" s="34" t="s">
        <v>38</v>
      </c>
      <c r="D57" s="45" t="s">
        <v>46</v>
      </c>
      <c r="E57" s="46"/>
      <c r="F57" s="47"/>
      <c r="G57" s="134">
        <v>1000</v>
      </c>
    </row>
    <row r="58" spans="1:7" ht="12.75">
      <c r="A58" s="117"/>
      <c r="B58" s="36"/>
      <c r="C58" s="34" t="s">
        <v>39</v>
      </c>
      <c r="D58" s="332" t="s">
        <v>87</v>
      </c>
      <c r="E58" s="333"/>
      <c r="F58" s="334"/>
      <c r="G58" s="134"/>
    </row>
    <row r="59" spans="1:7" ht="12.75">
      <c r="A59" s="117"/>
      <c r="B59" s="36"/>
      <c r="C59" s="34" t="s">
        <v>40</v>
      </c>
      <c r="D59" s="332" t="s">
        <v>47</v>
      </c>
      <c r="E59" s="333"/>
      <c r="F59" s="334"/>
      <c r="G59" s="134"/>
    </row>
    <row r="60" spans="1:7" ht="12.75">
      <c r="A60" s="117"/>
      <c r="B60" s="36"/>
      <c r="C60" s="34" t="s">
        <v>41</v>
      </c>
      <c r="D60" s="332" t="s">
        <v>48</v>
      </c>
      <c r="E60" s="333"/>
      <c r="F60" s="334"/>
      <c r="G60" s="134">
        <v>10000</v>
      </c>
    </row>
    <row r="61" spans="1:7" ht="12.75">
      <c r="A61" s="117"/>
      <c r="B61" s="38">
        <v>20.01</v>
      </c>
      <c r="C61" s="19">
        <v>30</v>
      </c>
      <c r="D61" s="44" t="s">
        <v>33</v>
      </c>
      <c r="E61" s="34"/>
      <c r="F61" s="34"/>
      <c r="G61" s="134">
        <v>5000</v>
      </c>
    </row>
    <row r="62" spans="1:7" ht="12.75">
      <c r="A62" s="117"/>
      <c r="B62" s="36">
        <v>20.02</v>
      </c>
      <c r="C62" s="36"/>
      <c r="D62" s="338" t="s">
        <v>19</v>
      </c>
      <c r="E62" s="339"/>
      <c r="F62" s="340"/>
      <c r="G62" s="134"/>
    </row>
    <row r="63" spans="1:7" ht="12.75">
      <c r="A63" s="117"/>
      <c r="B63" s="36">
        <v>20.03</v>
      </c>
      <c r="C63" s="36" t="s">
        <v>34</v>
      </c>
      <c r="D63" s="338" t="s">
        <v>96</v>
      </c>
      <c r="E63" s="339"/>
      <c r="F63" s="340"/>
      <c r="G63" s="133"/>
    </row>
    <row r="64" spans="1:7" ht="12.75">
      <c r="A64" s="117"/>
      <c r="B64" s="36">
        <v>20.04</v>
      </c>
      <c r="C64" s="36"/>
      <c r="D64" s="338" t="s">
        <v>20</v>
      </c>
      <c r="E64" s="339"/>
      <c r="F64" s="340"/>
      <c r="G64" s="135">
        <f>G65+G66+G67+G68</f>
        <v>27000</v>
      </c>
    </row>
    <row r="65" spans="1:7" ht="12.75">
      <c r="A65" s="117"/>
      <c r="B65" s="36">
        <v>20.04</v>
      </c>
      <c r="C65" s="34" t="s">
        <v>34</v>
      </c>
      <c r="D65" s="332" t="s">
        <v>49</v>
      </c>
      <c r="E65" s="333"/>
      <c r="F65" s="334"/>
      <c r="G65" s="126">
        <v>10000</v>
      </c>
    </row>
    <row r="66" spans="1:7" ht="12.75">
      <c r="A66" s="117"/>
      <c r="B66" s="19"/>
      <c r="C66" s="34" t="s">
        <v>35</v>
      </c>
      <c r="D66" s="352" t="s">
        <v>21</v>
      </c>
      <c r="E66" s="353"/>
      <c r="F66" s="354"/>
      <c r="G66" s="134">
        <v>5000</v>
      </c>
    </row>
    <row r="67" spans="1:7" ht="12.75">
      <c r="A67" s="117"/>
      <c r="B67" s="36"/>
      <c r="C67" s="34" t="s">
        <v>36</v>
      </c>
      <c r="D67" s="332" t="s">
        <v>50</v>
      </c>
      <c r="E67" s="333"/>
      <c r="F67" s="334"/>
      <c r="G67" s="126">
        <v>10000</v>
      </c>
    </row>
    <row r="68" spans="1:7" ht="12.75">
      <c r="A68" s="117"/>
      <c r="B68" s="19"/>
      <c r="C68" s="34" t="s">
        <v>37</v>
      </c>
      <c r="D68" s="372" t="s">
        <v>51</v>
      </c>
      <c r="E68" s="373"/>
      <c r="F68" s="374"/>
      <c r="G68" s="114">
        <v>2000</v>
      </c>
    </row>
    <row r="69" spans="1:7" ht="12.75">
      <c r="A69" s="117"/>
      <c r="B69" s="36">
        <v>20.05</v>
      </c>
      <c r="C69" s="36"/>
      <c r="D69" s="37" t="s">
        <v>22</v>
      </c>
      <c r="E69" s="36"/>
      <c r="F69" s="36"/>
      <c r="G69" s="135">
        <f>G70+G71+G72</f>
        <v>2000</v>
      </c>
    </row>
    <row r="70" spans="1:7" ht="12.75">
      <c r="A70" s="117"/>
      <c r="B70" s="36"/>
      <c r="C70" s="34" t="s">
        <v>34</v>
      </c>
      <c r="D70" s="332" t="s">
        <v>53</v>
      </c>
      <c r="E70" s="333"/>
      <c r="F70" s="334"/>
      <c r="G70" s="126"/>
    </row>
    <row r="71" spans="1:7" ht="12.75">
      <c r="A71" s="117"/>
      <c r="B71" s="36"/>
      <c r="C71" s="34" t="s">
        <v>36</v>
      </c>
      <c r="D71" s="332" t="s">
        <v>54</v>
      </c>
      <c r="E71" s="333"/>
      <c r="F71" s="334"/>
      <c r="G71" s="126"/>
    </row>
    <row r="72" spans="1:7" ht="12.75">
      <c r="A72" s="117"/>
      <c r="B72" s="19"/>
      <c r="C72" s="19" t="s">
        <v>52</v>
      </c>
      <c r="D72" s="20" t="s">
        <v>23</v>
      </c>
      <c r="E72" s="11"/>
      <c r="F72" s="13"/>
      <c r="G72" s="209">
        <v>2000</v>
      </c>
    </row>
    <row r="73" spans="1:7" ht="12.75">
      <c r="A73" s="117"/>
      <c r="B73" s="36">
        <v>20.06</v>
      </c>
      <c r="C73" s="36"/>
      <c r="D73" s="338" t="s">
        <v>88</v>
      </c>
      <c r="E73" s="339"/>
      <c r="F73" s="340"/>
      <c r="G73" s="133">
        <f>G74</f>
        <v>5000</v>
      </c>
    </row>
    <row r="74" spans="1:7" ht="12.75">
      <c r="A74" s="117"/>
      <c r="B74" s="19">
        <v>20.06</v>
      </c>
      <c r="C74" s="19" t="s">
        <v>34</v>
      </c>
      <c r="D74" s="352" t="s">
        <v>89</v>
      </c>
      <c r="E74" s="353"/>
      <c r="F74" s="354"/>
      <c r="G74" s="134">
        <v>5000</v>
      </c>
    </row>
    <row r="75" spans="1:7" ht="12.75">
      <c r="A75" s="117"/>
      <c r="B75" s="36">
        <v>20.09</v>
      </c>
      <c r="C75" s="36"/>
      <c r="D75" s="37" t="s">
        <v>24</v>
      </c>
      <c r="E75" s="36"/>
      <c r="F75" s="36"/>
      <c r="G75" s="133">
        <v>10000</v>
      </c>
    </row>
    <row r="76" spans="1:7" ht="12.75">
      <c r="A76" s="117"/>
      <c r="B76" s="36">
        <v>20.11</v>
      </c>
      <c r="C76" s="36"/>
      <c r="D76" s="37" t="s">
        <v>91</v>
      </c>
      <c r="E76" s="36"/>
      <c r="F76" s="36"/>
      <c r="G76" s="133"/>
    </row>
    <row r="77" spans="1:7" ht="12.75">
      <c r="A77" s="117"/>
      <c r="B77" s="36">
        <v>20.13</v>
      </c>
      <c r="C77" s="36"/>
      <c r="D77" s="37" t="s">
        <v>25</v>
      </c>
      <c r="E77" s="37"/>
      <c r="F77" s="37"/>
      <c r="G77" s="133"/>
    </row>
    <row r="78" spans="1:7" ht="12.75">
      <c r="A78" s="117"/>
      <c r="B78" s="36">
        <v>20.14</v>
      </c>
      <c r="C78" s="36"/>
      <c r="D78" s="37" t="s">
        <v>26</v>
      </c>
      <c r="E78" s="36"/>
      <c r="F78" s="36"/>
      <c r="G78" s="133"/>
    </row>
    <row r="79" spans="1:7" ht="12.75">
      <c r="A79" s="118"/>
      <c r="B79" s="77">
        <v>20.3</v>
      </c>
      <c r="C79" s="78"/>
      <c r="D79" s="79" t="s">
        <v>8</v>
      </c>
      <c r="E79" s="80"/>
      <c r="F79" s="81"/>
      <c r="G79" s="132">
        <f>G80</f>
        <v>35000</v>
      </c>
    </row>
    <row r="80" spans="1:7" ht="13.5" thickBot="1">
      <c r="A80" s="119"/>
      <c r="B80" s="57">
        <v>20.3</v>
      </c>
      <c r="C80" s="58">
        <v>30</v>
      </c>
      <c r="D80" s="55" t="s">
        <v>55</v>
      </c>
      <c r="E80" s="59"/>
      <c r="F80" s="60"/>
      <c r="G80" s="210">
        <v>35000</v>
      </c>
    </row>
    <row r="81" spans="1:7" ht="12.75">
      <c r="A81" s="182"/>
      <c r="B81" s="183">
        <v>20.34</v>
      </c>
      <c r="C81" s="184"/>
      <c r="D81" s="185" t="s">
        <v>101</v>
      </c>
      <c r="E81" s="184"/>
      <c r="F81" s="184"/>
      <c r="G81" s="195">
        <v>1260000</v>
      </c>
    </row>
    <row r="82" spans="1:7" ht="13.5" thickBot="1">
      <c r="A82" s="125"/>
      <c r="B82" s="186">
        <v>20.35</v>
      </c>
      <c r="C82" s="187"/>
      <c r="D82" s="188" t="s">
        <v>116</v>
      </c>
      <c r="E82" s="187"/>
      <c r="F82" s="187"/>
      <c r="G82" s="101">
        <v>626000</v>
      </c>
    </row>
    <row r="83" spans="1:7" ht="13.5" thickBot="1">
      <c r="A83" s="61"/>
      <c r="B83" s="65">
        <v>51</v>
      </c>
      <c r="C83" s="62"/>
      <c r="D83" s="346" t="s">
        <v>56</v>
      </c>
      <c r="E83" s="347"/>
      <c r="F83" s="348"/>
      <c r="G83" s="211">
        <f>G84+G87</f>
        <v>0</v>
      </c>
    </row>
    <row r="84" spans="1:7" ht="12.75">
      <c r="A84" s="118"/>
      <c r="B84" s="63" t="s">
        <v>57</v>
      </c>
      <c r="C84" s="64"/>
      <c r="D84" s="349" t="s">
        <v>58</v>
      </c>
      <c r="E84" s="350"/>
      <c r="F84" s="351"/>
      <c r="G84" s="155">
        <f>G85+G86</f>
        <v>0</v>
      </c>
    </row>
    <row r="85" spans="1:7" ht="12.75">
      <c r="A85" s="119"/>
      <c r="B85" s="1" t="s">
        <v>57</v>
      </c>
      <c r="C85" s="19">
        <v>3</v>
      </c>
      <c r="D85" s="352" t="s">
        <v>92</v>
      </c>
      <c r="E85" s="353"/>
      <c r="F85" s="354"/>
      <c r="G85" s="194"/>
    </row>
    <row r="86" spans="1:7" ht="12.75">
      <c r="A86" s="117"/>
      <c r="B86" s="19" t="s">
        <v>57</v>
      </c>
      <c r="C86" s="8">
        <v>25</v>
      </c>
      <c r="D86" s="352" t="s">
        <v>59</v>
      </c>
      <c r="E86" s="353"/>
      <c r="F86" s="354"/>
      <c r="G86" s="126"/>
    </row>
    <row r="87" spans="1:7" ht="12.75">
      <c r="A87" s="119"/>
      <c r="B87" s="66" t="s">
        <v>60</v>
      </c>
      <c r="C87" s="66"/>
      <c r="D87" s="26" t="s">
        <v>61</v>
      </c>
      <c r="E87" s="27"/>
      <c r="F87" s="67"/>
      <c r="G87" s="212">
        <f>G88+G90+G89+G92+G93+G91</f>
        <v>0</v>
      </c>
    </row>
    <row r="88" spans="1:7" ht="12.75">
      <c r="A88" s="119"/>
      <c r="B88" s="8" t="s">
        <v>60</v>
      </c>
      <c r="C88" s="8">
        <v>8</v>
      </c>
      <c r="D88" s="35" t="s">
        <v>62</v>
      </c>
      <c r="E88" s="55"/>
      <c r="F88" s="56"/>
      <c r="G88" s="194"/>
    </row>
    <row r="89" spans="1:7" ht="12.75">
      <c r="A89" s="119"/>
      <c r="B89" s="8" t="s">
        <v>60</v>
      </c>
      <c r="C89" s="8">
        <v>11</v>
      </c>
      <c r="D89" s="35" t="s">
        <v>97</v>
      </c>
      <c r="E89" s="55"/>
      <c r="F89" s="56"/>
      <c r="G89" s="194"/>
    </row>
    <row r="90" spans="1:7" ht="12.75">
      <c r="A90" s="119"/>
      <c r="B90" s="8" t="s">
        <v>63</v>
      </c>
      <c r="C90" s="8">
        <v>12</v>
      </c>
      <c r="D90" s="352" t="s">
        <v>93</v>
      </c>
      <c r="E90" s="353"/>
      <c r="F90" s="354"/>
      <c r="G90" s="194"/>
    </row>
    <row r="91" spans="1:7" ht="12.75">
      <c r="A91" s="119"/>
      <c r="B91" s="8" t="s">
        <v>60</v>
      </c>
      <c r="C91" s="8">
        <v>25</v>
      </c>
      <c r="D91" s="35" t="s">
        <v>117</v>
      </c>
      <c r="E91" s="55"/>
      <c r="F91" s="56"/>
      <c r="G91" s="194"/>
    </row>
    <row r="92" spans="1:7" ht="12.75">
      <c r="A92" s="117"/>
      <c r="B92" s="19" t="s">
        <v>60</v>
      </c>
      <c r="C92" s="19">
        <v>26</v>
      </c>
      <c r="D92" s="148" t="s">
        <v>102</v>
      </c>
      <c r="E92" s="148"/>
      <c r="F92" s="148"/>
      <c r="G92" s="126"/>
    </row>
    <row r="93" spans="1:7" ht="14.25" customHeight="1" thickBot="1">
      <c r="A93" s="153"/>
      <c r="B93" s="95" t="s">
        <v>60</v>
      </c>
      <c r="C93" s="95">
        <v>27</v>
      </c>
      <c r="D93" s="224" t="s">
        <v>103</v>
      </c>
      <c r="E93" s="225"/>
      <c r="F93" s="225"/>
      <c r="G93" s="226"/>
    </row>
    <row r="94" spans="1:7" ht="12.75">
      <c r="A94" s="109">
        <v>70</v>
      </c>
      <c r="B94" s="110"/>
      <c r="C94" s="110"/>
      <c r="D94" s="349" t="s">
        <v>68</v>
      </c>
      <c r="E94" s="350"/>
      <c r="F94" s="351"/>
      <c r="G94" s="221">
        <f>G96+G101</f>
        <v>0</v>
      </c>
    </row>
    <row r="95" spans="1:7" ht="12.75">
      <c r="A95" s="121"/>
      <c r="B95" s="73">
        <v>71</v>
      </c>
      <c r="C95" s="73"/>
      <c r="D95" s="74" t="s">
        <v>86</v>
      </c>
      <c r="E95" s="74"/>
      <c r="F95" s="28"/>
      <c r="G95" s="111">
        <f>G96+G101</f>
        <v>0</v>
      </c>
    </row>
    <row r="96" spans="1:7" ht="12.75">
      <c r="A96" s="122"/>
      <c r="B96" s="75" t="s">
        <v>69</v>
      </c>
      <c r="C96" s="75"/>
      <c r="D96" s="365" t="s">
        <v>70</v>
      </c>
      <c r="E96" s="366"/>
      <c r="F96" s="367"/>
      <c r="G96" s="111">
        <f>G98+G99</f>
        <v>0</v>
      </c>
    </row>
    <row r="97" spans="1:7" ht="12.75">
      <c r="A97" s="117"/>
      <c r="B97" s="19" t="s">
        <v>71</v>
      </c>
      <c r="C97" s="19" t="s">
        <v>72</v>
      </c>
      <c r="D97" s="352" t="s">
        <v>73</v>
      </c>
      <c r="E97" s="353"/>
      <c r="F97" s="354"/>
      <c r="G97" s="126"/>
    </row>
    <row r="98" spans="1:7" ht="12.75">
      <c r="A98" s="117"/>
      <c r="B98" s="19" t="s">
        <v>69</v>
      </c>
      <c r="C98" s="19" t="s">
        <v>74</v>
      </c>
      <c r="D98" s="352" t="s">
        <v>75</v>
      </c>
      <c r="E98" s="353"/>
      <c r="F98" s="354"/>
      <c r="G98" s="126"/>
    </row>
    <row r="99" spans="1:7" ht="12.75">
      <c r="A99" s="117"/>
      <c r="B99" s="19" t="s">
        <v>69</v>
      </c>
      <c r="C99" s="19" t="s">
        <v>76</v>
      </c>
      <c r="D99" s="352" t="s">
        <v>78</v>
      </c>
      <c r="E99" s="353"/>
      <c r="F99" s="354"/>
      <c r="G99" s="126"/>
    </row>
    <row r="100" spans="1:7" ht="12.75">
      <c r="A100" s="117"/>
      <c r="B100" s="19" t="s">
        <v>69</v>
      </c>
      <c r="C100" s="19">
        <v>30</v>
      </c>
      <c r="D100" s="352" t="s">
        <v>79</v>
      </c>
      <c r="E100" s="353"/>
      <c r="F100" s="354"/>
      <c r="G100" s="126"/>
    </row>
    <row r="101" spans="1:7" ht="13.5" thickBot="1">
      <c r="A101" s="125"/>
      <c r="B101" s="137" t="s">
        <v>77</v>
      </c>
      <c r="C101" s="137"/>
      <c r="D101" s="375" t="s">
        <v>80</v>
      </c>
      <c r="E101" s="376"/>
      <c r="F101" s="377"/>
      <c r="G101" s="138"/>
    </row>
    <row r="102" spans="1:7" ht="13.5" thickBot="1">
      <c r="A102" s="48"/>
      <c r="B102" s="49"/>
      <c r="C102" s="50"/>
      <c r="D102" s="51" t="s">
        <v>27</v>
      </c>
      <c r="E102" s="49"/>
      <c r="F102" s="52"/>
      <c r="G102" s="222">
        <f>G105</f>
        <v>1982000</v>
      </c>
    </row>
    <row r="103" spans="1:7" ht="12.75">
      <c r="A103" s="122" t="s">
        <v>64</v>
      </c>
      <c r="B103" s="10"/>
      <c r="C103" s="10"/>
      <c r="D103" s="17" t="s">
        <v>28</v>
      </c>
      <c r="E103" s="6"/>
      <c r="F103" s="7"/>
      <c r="G103" s="223"/>
    </row>
    <row r="104" spans="1:7" ht="12.75">
      <c r="A104" s="117" t="s">
        <v>30</v>
      </c>
      <c r="B104" s="11"/>
      <c r="C104" s="19"/>
      <c r="D104" s="17" t="s">
        <v>29</v>
      </c>
      <c r="E104" s="6"/>
      <c r="F104" s="7"/>
      <c r="G104" s="196">
        <v>0</v>
      </c>
    </row>
    <row r="105" spans="1:7" ht="13.5" thickBot="1">
      <c r="A105" s="125"/>
      <c r="B105" s="142">
        <v>50</v>
      </c>
      <c r="C105" s="137">
        <v>50</v>
      </c>
      <c r="D105" s="189" t="s">
        <v>32</v>
      </c>
      <c r="E105" s="142"/>
      <c r="F105" s="198"/>
      <c r="G105" s="199">
        <f>G13</f>
        <v>1982000</v>
      </c>
    </row>
    <row r="106" ht="21.75" customHeight="1"/>
    <row r="107" spans="1:8" ht="12.75">
      <c r="A107" s="143"/>
      <c r="B107" s="144"/>
      <c r="G107" s="145"/>
      <c r="H107" s="145"/>
    </row>
    <row r="108" spans="4:8" ht="12.75">
      <c r="D108" s="408" t="s">
        <v>104</v>
      </c>
      <c r="G108" s="145" t="s">
        <v>224</v>
      </c>
      <c r="H108" s="145"/>
    </row>
    <row r="109" spans="4:8" ht="12.75">
      <c r="D109" s="143" t="s">
        <v>211</v>
      </c>
      <c r="G109" s="145" t="s">
        <v>212</v>
      </c>
      <c r="H109" s="145"/>
    </row>
    <row r="112" spans="4:7" ht="12.75">
      <c r="D112" s="3"/>
      <c r="E112" s="3"/>
      <c r="F112" s="3"/>
      <c r="G112" s="3"/>
    </row>
    <row r="113" spans="4:7" ht="12.75">
      <c r="D113" s="3"/>
      <c r="E113" s="3"/>
      <c r="F113" s="3"/>
      <c r="G113" s="3"/>
    </row>
    <row r="114" spans="4:7" ht="12.75">
      <c r="D114" s="3"/>
      <c r="E114" s="3"/>
      <c r="F114" s="3"/>
      <c r="G114" s="3"/>
    </row>
    <row r="115" spans="4:7" ht="12.75">
      <c r="D115" s="3"/>
      <c r="E115" s="181"/>
      <c r="F115" s="181"/>
      <c r="G115" s="181"/>
    </row>
    <row r="116" spans="4:7" ht="12.75">
      <c r="D116" s="3"/>
      <c r="E116" s="181"/>
      <c r="F116" s="181"/>
      <c r="G116" s="181"/>
    </row>
    <row r="117" spans="4:7" ht="12.75">
      <c r="D117" s="3"/>
      <c r="E117" s="3"/>
      <c r="F117" s="3"/>
      <c r="G117" s="3"/>
    </row>
    <row r="118" spans="4:7" ht="12.75">
      <c r="D118" s="3"/>
      <c r="E118" s="181"/>
      <c r="F118" s="181"/>
      <c r="G118" s="181"/>
    </row>
    <row r="119" spans="4:7" ht="12.75">
      <c r="D119" s="3"/>
      <c r="E119" s="3"/>
      <c r="F119" s="3"/>
      <c r="G119" s="3"/>
    </row>
    <row r="120" spans="3:6" ht="12.75">
      <c r="C120" s="3"/>
      <c r="D120" s="3"/>
      <c r="E120" s="3"/>
      <c r="F120" s="3"/>
    </row>
  </sheetData>
  <sheetProtection/>
  <mergeCells count="38">
    <mergeCell ref="D4:G4"/>
    <mergeCell ref="D98:F98"/>
    <mergeCell ref="D99:F99"/>
    <mergeCell ref="D100:F100"/>
    <mergeCell ref="D101:F101"/>
    <mergeCell ref="D90:F90"/>
    <mergeCell ref="D94:F94"/>
    <mergeCell ref="D96:F96"/>
    <mergeCell ref="D97:F97"/>
    <mergeCell ref="D83:F83"/>
    <mergeCell ref="D84:F84"/>
    <mergeCell ref="D86:F86"/>
    <mergeCell ref="D85:F85"/>
    <mergeCell ref="D70:F70"/>
    <mergeCell ref="D71:F71"/>
    <mergeCell ref="D73:F73"/>
    <mergeCell ref="D74:F74"/>
    <mergeCell ref="D65:F65"/>
    <mergeCell ref="D66:F66"/>
    <mergeCell ref="D67:F67"/>
    <mergeCell ref="D68:F68"/>
    <mergeCell ref="D59:F59"/>
    <mergeCell ref="D60:F60"/>
    <mergeCell ref="D63:F63"/>
    <mergeCell ref="D64:F64"/>
    <mergeCell ref="D62:F62"/>
    <mergeCell ref="D56:F56"/>
    <mergeCell ref="D58:F58"/>
    <mergeCell ref="D40:F40"/>
    <mergeCell ref="D52:F52"/>
    <mergeCell ref="D53:F53"/>
    <mergeCell ref="D42:F42"/>
    <mergeCell ref="D30:F30"/>
    <mergeCell ref="D32:F32"/>
    <mergeCell ref="D37:F37"/>
    <mergeCell ref="D39:F39"/>
    <mergeCell ref="D54:F54"/>
    <mergeCell ref="D55:F55"/>
  </mergeCells>
  <printOptions/>
  <pageMargins left="1.06" right="0.7480314960629921" top="0.5511811023622047" bottom="0.31496062992125984" header="0.3937007874015748" footer="0.34"/>
  <pageSetup horizontalDpi="600" verticalDpi="600" orientation="portrait" paperSize="9" scale="76" r:id="rId1"/>
  <rowBreaks count="2" manualBreakCount="2">
    <brk id="82" max="7" man="1"/>
    <brk id="10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zoomScale="110" zoomScaleNormal="110" zoomScalePageLayoutView="0" workbookViewId="0" topLeftCell="A64">
      <selection activeCell="I76" sqref="I76"/>
    </sheetView>
  </sheetViews>
  <sheetFormatPr defaultColWidth="9.140625" defaultRowHeight="12.75"/>
  <cols>
    <col min="1" max="1" width="4.7109375" style="0" customWidth="1"/>
    <col min="2" max="2" width="0.42578125" style="0" hidden="1" customWidth="1"/>
    <col min="3" max="3" width="3.421875" style="0" hidden="1" customWidth="1"/>
    <col min="4" max="4" width="58.8515625" style="0" customWidth="1"/>
    <col min="5" max="5" width="15.421875" style="0" customWidth="1"/>
    <col min="6" max="6" width="9.28125" style="0" customWidth="1"/>
    <col min="7" max="7" width="10.140625" style="0" customWidth="1"/>
    <col min="8" max="8" width="11.00390625" style="0" customWidth="1"/>
    <col min="9" max="9" width="11.7109375" style="0" bestFit="1" customWidth="1"/>
  </cols>
  <sheetData>
    <row r="1" spans="3:4" ht="15">
      <c r="C1" s="25"/>
      <c r="D1" s="24" t="s">
        <v>121</v>
      </c>
    </row>
    <row r="2" spans="3:4" ht="15">
      <c r="C2" s="25"/>
      <c r="D2" s="24"/>
    </row>
    <row r="3" spans="3:8" ht="15" customHeight="1">
      <c r="C3" s="23" t="s">
        <v>124</v>
      </c>
      <c r="D3" s="24" t="s">
        <v>213</v>
      </c>
      <c r="E3" s="24"/>
      <c r="F3" s="24"/>
      <c r="G3" s="24"/>
      <c r="H3" s="229"/>
    </row>
    <row r="4" spans="3:8" ht="14.25" customHeight="1">
      <c r="C4" s="23"/>
      <c r="D4" s="388" t="s">
        <v>214</v>
      </c>
      <c r="E4" s="388"/>
      <c r="F4" s="388"/>
      <c r="G4" s="388"/>
      <c r="H4" s="230"/>
    </row>
    <row r="5" spans="3:8" ht="14.25" customHeight="1">
      <c r="C5" s="23"/>
      <c r="D5" s="24" t="s">
        <v>215</v>
      </c>
      <c r="E5" s="24"/>
      <c r="F5" s="24"/>
      <c r="G5" s="24"/>
      <c r="H5" s="230"/>
    </row>
    <row r="6" ht="15">
      <c r="D6" s="24" t="s">
        <v>220</v>
      </c>
    </row>
    <row r="7" ht="15">
      <c r="D7" s="24"/>
    </row>
    <row r="8" ht="15">
      <c r="D8" s="24"/>
    </row>
    <row r="9" spans="4:5" ht="15.75" thickBot="1">
      <c r="D9" s="24"/>
      <c r="E9" t="s">
        <v>216</v>
      </c>
    </row>
    <row r="10" spans="1:5" ht="12.75">
      <c r="A10" s="231"/>
      <c r="B10" s="232"/>
      <c r="C10" s="233"/>
      <c r="D10" s="390" t="s">
        <v>6</v>
      </c>
      <c r="E10" s="234"/>
    </row>
    <row r="11" spans="1:5" ht="12.75">
      <c r="A11" s="235" t="s">
        <v>125</v>
      </c>
      <c r="B11" s="236"/>
      <c r="C11" s="237"/>
      <c r="D11" s="391"/>
      <c r="E11" s="238" t="s">
        <v>123</v>
      </c>
    </row>
    <row r="12" spans="1:5" ht="12.75">
      <c r="A12" s="239"/>
      <c r="B12" s="240"/>
      <c r="C12" s="241"/>
      <c r="D12" s="392"/>
      <c r="E12" s="242">
        <v>2015</v>
      </c>
    </row>
    <row r="13" spans="1:5" ht="13.5" thickBot="1">
      <c r="A13" s="243"/>
      <c r="B13" s="244" t="s">
        <v>9</v>
      </c>
      <c r="C13" s="245"/>
      <c r="D13" s="246"/>
      <c r="E13" s="247">
        <v>1</v>
      </c>
    </row>
    <row r="14" spans="1:8" ht="13.5" thickBot="1">
      <c r="A14" s="239"/>
      <c r="B14" s="248"/>
      <c r="C14" s="249"/>
      <c r="D14" s="250" t="s">
        <v>126</v>
      </c>
      <c r="E14" s="251">
        <f>E15</f>
        <v>27599000</v>
      </c>
      <c r="G14" s="389"/>
      <c r="H14" s="389"/>
    </row>
    <row r="15" spans="1:8" ht="13.5" thickBot="1">
      <c r="A15" s="239"/>
      <c r="B15" s="252">
        <v>0.1</v>
      </c>
      <c r="C15" s="249"/>
      <c r="D15" s="250" t="s">
        <v>127</v>
      </c>
      <c r="E15" s="251">
        <f>E16+E39+E71+E81+E83</f>
        <v>27599000</v>
      </c>
      <c r="G15" s="144"/>
      <c r="H15" s="144"/>
    </row>
    <row r="16" spans="1:10" ht="13.5" thickBot="1">
      <c r="A16" s="239"/>
      <c r="B16" s="253">
        <v>10</v>
      </c>
      <c r="C16" s="254"/>
      <c r="D16" s="250" t="s">
        <v>128</v>
      </c>
      <c r="E16" s="251">
        <f>E17+E32+E30</f>
        <v>2400000</v>
      </c>
      <c r="G16" s="144"/>
      <c r="H16" s="144"/>
      <c r="I16" s="255"/>
      <c r="J16" s="255"/>
    </row>
    <row r="17" spans="1:10" ht="12.75">
      <c r="A17" s="239"/>
      <c r="B17" s="381" t="s">
        <v>129</v>
      </c>
      <c r="C17" s="382"/>
      <c r="D17" s="383"/>
      <c r="E17" s="256">
        <f>E18+E19+E20+E21+E22+E23+E24+E25+E26+E27+E28+E29</f>
        <v>1772000</v>
      </c>
      <c r="F17" s="145"/>
      <c r="G17" s="145"/>
      <c r="H17" s="145"/>
      <c r="I17" s="255"/>
      <c r="J17" s="255"/>
    </row>
    <row r="18" spans="1:10" ht="12.75">
      <c r="A18" s="239"/>
      <c r="B18" s="378" t="s">
        <v>130</v>
      </c>
      <c r="C18" s="379"/>
      <c r="D18" s="379"/>
      <c r="E18" s="259">
        <v>1666000</v>
      </c>
      <c r="F18" s="145"/>
      <c r="G18" s="145"/>
      <c r="H18" s="145"/>
      <c r="I18" s="260"/>
      <c r="J18" s="255"/>
    </row>
    <row r="19" spans="1:10" ht="12.75">
      <c r="A19" s="239"/>
      <c r="B19" s="378" t="s">
        <v>131</v>
      </c>
      <c r="C19" s="379"/>
      <c r="D19" s="379"/>
      <c r="E19" s="261"/>
      <c r="I19" s="260"/>
      <c r="J19" s="255"/>
    </row>
    <row r="20" spans="1:10" ht="12.75">
      <c r="A20" s="239"/>
      <c r="B20" s="378" t="s">
        <v>132</v>
      </c>
      <c r="C20" s="379"/>
      <c r="D20" s="380"/>
      <c r="E20" s="259"/>
      <c r="I20" s="260"/>
      <c r="J20" s="255"/>
    </row>
    <row r="21" spans="1:10" ht="12.75">
      <c r="A21" s="239"/>
      <c r="B21" s="378" t="s">
        <v>133</v>
      </c>
      <c r="C21" s="379"/>
      <c r="D21" s="380"/>
      <c r="E21" s="259"/>
      <c r="I21" s="260"/>
      <c r="J21" s="255"/>
    </row>
    <row r="22" spans="1:10" ht="12.75">
      <c r="A22" s="239"/>
      <c r="B22" s="378" t="s">
        <v>134</v>
      </c>
      <c r="C22" s="379"/>
      <c r="D22" s="380"/>
      <c r="E22" s="259">
        <v>60000</v>
      </c>
      <c r="G22" s="389"/>
      <c r="H22" s="389"/>
      <c r="I22" s="260"/>
      <c r="J22" s="255"/>
    </row>
    <row r="23" spans="1:10" ht="12.75">
      <c r="A23" s="239"/>
      <c r="B23" s="378" t="s">
        <v>135</v>
      </c>
      <c r="C23" s="379"/>
      <c r="D23" s="380"/>
      <c r="E23" s="259"/>
      <c r="G23" s="144"/>
      <c r="H23" s="144"/>
      <c r="I23" s="260"/>
      <c r="J23" s="255"/>
    </row>
    <row r="24" spans="1:10" ht="12.75">
      <c r="A24" s="239"/>
      <c r="B24" s="378" t="s">
        <v>136</v>
      </c>
      <c r="C24" s="379"/>
      <c r="D24" s="380"/>
      <c r="E24" s="262"/>
      <c r="G24" s="144"/>
      <c r="H24" s="144"/>
      <c r="I24" s="260"/>
      <c r="J24" s="255"/>
    </row>
    <row r="25" spans="1:10" ht="12.75">
      <c r="A25" s="239"/>
      <c r="B25" s="378" t="s">
        <v>137</v>
      </c>
      <c r="C25" s="379"/>
      <c r="D25" s="380"/>
      <c r="E25" s="262"/>
      <c r="I25" s="260"/>
      <c r="J25" s="255"/>
    </row>
    <row r="26" spans="1:10" ht="12.75">
      <c r="A26" s="239"/>
      <c r="B26" s="263"/>
      <c r="C26" s="264"/>
      <c r="D26" s="264" t="s">
        <v>138</v>
      </c>
      <c r="E26" s="262"/>
      <c r="I26" s="260"/>
      <c r="J26" s="255"/>
    </row>
    <row r="27" spans="1:10" ht="12.75">
      <c r="A27" s="239"/>
      <c r="B27" s="263" t="s">
        <v>139</v>
      </c>
      <c r="C27" s="265"/>
      <c r="D27" s="263" t="s">
        <v>139</v>
      </c>
      <c r="E27" s="259"/>
      <c r="I27" s="260"/>
      <c r="J27" s="255"/>
    </row>
    <row r="28" spans="1:10" ht="12.75">
      <c r="A28" s="239"/>
      <c r="B28" s="378" t="s">
        <v>140</v>
      </c>
      <c r="C28" s="379"/>
      <c r="D28" s="379"/>
      <c r="E28" s="262">
        <v>2000</v>
      </c>
      <c r="I28" s="260"/>
      <c r="J28" s="255"/>
    </row>
    <row r="29" spans="1:10" ht="12.75">
      <c r="A29" s="239"/>
      <c r="B29" s="378" t="s">
        <v>141</v>
      </c>
      <c r="C29" s="379"/>
      <c r="D29" s="379"/>
      <c r="E29" s="262">
        <v>44000</v>
      </c>
      <c r="I29" s="260"/>
      <c r="J29" s="255"/>
    </row>
    <row r="30" spans="1:10" ht="12.75">
      <c r="A30" s="239"/>
      <c r="B30" s="257"/>
      <c r="C30" s="258"/>
      <c r="D30" s="266" t="s">
        <v>142</v>
      </c>
      <c r="E30" s="267"/>
      <c r="I30" s="255"/>
      <c r="J30" s="255"/>
    </row>
    <row r="31" spans="1:10" ht="12.75">
      <c r="A31" s="239"/>
      <c r="B31" s="257"/>
      <c r="C31" s="258"/>
      <c r="D31" s="258" t="s">
        <v>143</v>
      </c>
      <c r="E31" s="262"/>
      <c r="I31" s="255"/>
      <c r="J31" s="255"/>
    </row>
    <row r="32" spans="1:10" ht="12.75">
      <c r="A32" s="239"/>
      <c r="B32" s="386" t="s">
        <v>144</v>
      </c>
      <c r="C32" s="387"/>
      <c r="D32" s="387"/>
      <c r="E32" s="268">
        <f>E33+E34+E35+E36+E37</f>
        <v>628000</v>
      </c>
      <c r="I32" s="255"/>
      <c r="J32" s="255"/>
    </row>
    <row r="33" spans="1:10" ht="12.75">
      <c r="A33" s="239"/>
      <c r="B33" s="384" t="s">
        <v>145</v>
      </c>
      <c r="C33" s="385"/>
      <c r="D33" s="385"/>
      <c r="E33" s="259">
        <v>448000</v>
      </c>
      <c r="I33" s="255"/>
      <c r="J33" s="255"/>
    </row>
    <row r="34" spans="1:10" ht="12.75">
      <c r="A34" s="239"/>
      <c r="B34" s="269" t="s">
        <v>146</v>
      </c>
      <c r="C34" s="270"/>
      <c r="D34" s="270" t="s">
        <v>147</v>
      </c>
      <c r="E34" s="259">
        <v>11000</v>
      </c>
      <c r="I34" s="255"/>
      <c r="J34" s="255"/>
    </row>
    <row r="35" spans="1:5" ht="12.75">
      <c r="A35" s="239"/>
      <c r="B35" s="384" t="s">
        <v>148</v>
      </c>
      <c r="C35" s="385"/>
      <c r="D35" s="385"/>
      <c r="E35" s="259">
        <v>118000</v>
      </c>
    </row>
    <row r="36" spans="1:5" ht="12.75">
      <c r="A36" s="271"/>
      <c r="B36" s="272"/>
      <c r="C36" s="273"/>
      <c r="D36" s="274" t="s">
        <v>149</v>
      </c>
      <c r="E36" s="275">
        <v>23000</v>
      </c>
    </row>
    <row r="37" spans="1:5" ht="12.75">
      <c r="A37" s="239"/>
      <c r="B37" s="269"/>
      <c r="C37" s="270"/>
      <c r="D37" s="270" t="s">
        <v>150</v>
      </c>
      <c r="E37" s="259">
        <v>28000</v>
      </c>
    </row>
    <row r="38" spans="1:5" ht="13.5" thickBot="1">
      <c r="A38" s="276"/>
      <c r="B38" s="277"/>
      <c r="C38" s="278"/>
      <c r="D38" s="278" t="s">
        <v>151</v>
      </c>
      <c r="E38" s="279" t="s">
        <v>152</v>
      </c>
    </row>
    <row r="39" spans="1:9" ht="13.5" thickBot="1">
      <c r="A39" s="280"/>
      <c r="B39" s="281"/>
      <c r="C39" s="281"/>
      <c r="D39" s="282" t="s">
        <v>153</v>
      </c>
      <c r="E39" s="72">
        <f>E40+E51+E53+E60+E64+E65+E66+E68+E69+E70+E58+E63</f>
        <v>24402000</v>
      </c>
      <c r="I39" s="54"/>
    </row>
    <row r="40" spans="1:5" ht="12.75">
      <c r="A40" s="283"/>
      <c r="B40" s="284"/>
      <c r="C40" s="284"/>
      <c r="D40" s="285" t="s">
        <v>154</v>
      </c>
      <c r="E40" s="202">
        <f>E41+E42+E43+E44+E45+E47+E48+E49+E46</f>
        <v>250000</v>
      </c>
    </row>
    <row r="41" spans="1:16" ht="12.75">
      <c r="A41" s="283"/>
      <c r="B41" s="284"/>
      <c r="C41" s="284"/>
      <c r="D41" s="286" t="s">
        <v>155</v>
      </c>
      <c r="E41" s="287">
        <v>6000</v>
      </c>
      <c r="I41" s="288"/>
      <c r="K41" s="54"/>
      <c r="M41" s="54"/>
      <c r="P41" s="255"/>
    </row>
    <row r="42" spans="1:16" ht="12.75">
      <c r="A42" s="283"/>
      <c r="B42" s="289" t="s">
        <v>156</v>
      </c>
      <c r="C42" s="289"/>
      <c r="D42" s="286" t="s">
        <v>157</v>
      </c>
      <c r="E42" s="220"/>
      <c r="I42" s="288"/>
      <c r="K42" s="54"/>
      <c r="M42" s="54"/>
      <c r="P42" s="255"/>
    </row>
    <row r="43" spans="1:16" ht="12.75">
      <c r="A43" s="283"/>
      <c r="B43" s="290">
        <v>20.01</v>
      </c>
      <c r="C43" s="290"/>
      <c r="D43" s="291" t="s">
        <v>158</v>
      </c>
      <c r="E43" s="287">
        <v>55000</v>
      </c>
      <c r="I43" s="288"/>
      <c r="J43" s="292"/>
      <c r="K43" s="54"/>
      <c r="M43" s="54"/>
      <c r="O43" s="54"/>
      <c r="P43" s="255"/>
    </row>
    <row r="44" spans="1:16" ht="12.75">
      <c r="A44" s="283"/>
      <c r="B44" s="293">
        <v>20.02</v>
      </c>
      <c r="C44" s="294"/>
      <c r="D44" s="291" t="s">
        <v>159</v>
      </c>
      <c r="E44" s="220">
        <v>9000</v>
      </c>
      <c r="I44" s="288"/>
      <c r="J44" s="292"/>
      <c r="K44" s="54"/>
      <c r="M44" s="54"/>
      <c r="O44" s="54"/>
      <c r="P44" s="255"/>
    </row>
    <row r="45" spans="1:16" ht="12.75">
      <c r="A45" s="283"/>
      <c r="B45" s="293"/>
      <c r="C45" s="294"/>
      <c r="D45" s="291" t="s">
        <v>160</v>
      </c>
      <c r="E45" s="220">
        <v>28000</v>
      </c>
      <c r="I45" s="288"/>
      <c r="J45" s="292"/>
      <c r="K45" s="54"/>
      <c r="M45" s="54"/>
      <c r="O45" s="54"/>
      <c r="P45" s="255"/>
    </row>
    <row r="46" spans="1:16" ht="12.75">
      <c r="A46" s="283"/>
      <c r="B46" s="293"/>
      <c r="C46" s="294"/>
      <c r="D46" s="291" t="s">
        <v>161</v>
      </c>
      <c r="E46" s="220"/>
      <c r="I46" s="288"/>
      <c r="J46" s="292"/>
      <c r="K46" s="54"/>
      <c r="M46" s="54"/>
      <c r="O46" s="54"/>
      <c r="P46" s="255"/>
    </row>
    <row r="47" spans="1:16" ht="12.75">
      <c r="A47" s="283"/>
      <c r="B47" s="293">
        <v>20.03</v>
      </c>
      <c r="C47" s="294"/>
      <c r="D47" s="291" t="s">
        <v>162</v>
      </c>
      <c r="E47" s="287">
        <v>21000</v>
      </c>
      <c r="I47" s="288"/>
      <c r="K47" s="54"/>
      <c r="M47" s="54"/>
      <c r="O47" s="54"/>
      <c r="P47" s="255"/>
    </row>
    <row r="48" spans="1:16" ht="12.75">
      <c r="A48" s="283"/>
      <c r="B48" s="293">
        <v>20.04</v>
      </c>
      <c r="C48" s="294"/>
      <c r="D48" s="291" t="s">
        <v>163</v>
      </c>
      <c r="E48" s="287">
        <v>72000</v>
      </c>
      <c r="I48" s="288"/>
      <c r="K48" s="54"/>
      <c r="M48" s="54"/>
      <c r="O48" s="54"/>
      <c r="P48" s="255"/>
    </row>
    <row r="49" spans="1:16" ht="12.75">
      <c r="A49" s="283"/>
      <c r="B49" s="290">
        <v>20.05</v>
      </c>
      <c r="C49" s="290"/>
      <c r="D49" s="295" t="s">
        <v>164</v>
      </c>
      <c r="E49" s="287">
        <v>59000</v>
      </c>
      <c r="I49" s="288"/>
      <c r="K49" s="54"/>
      <c r="M49" s="54"/>
      <c r="O49" s="54"/>
      <c r="P49" s="255"/>
    </row>
    <row r="50" spans="1:16" ht="12.75">
      <c r="A50" s="283"/>
      <c r="B50" s="290">
        <v>20.06</v>
      </c>
      <c r="C50" s="290"/>
      <c r="D50" s="296" t="s">
        <v>165</v>
      </c>
      <c r="E50" s="135"/>
      <c r="I50" s="288"/>
      <c r="K50" s="54"/>
      <c r="M50" s="54"/>
      <c r="O50" s="54"/>
      <c r="P50" s="255"/>
    </row>
    <row r="51" spans="1:16" ht="12.75">
      <c r="A51" s="283"/>
      <c r="B51" s="290">
        <v>20.09</v>
      </c>
      <c r="C51" s="290"/>
      <c r="D51" s="297" t="s">
        <v>166</v>
      </c>
      <c r="E51" s="135">
        <f>E52</f>
        <v>35000</v>
      </c>
      <c r="I51" s="288"/>
      <c r="K51" s="54"/>
      <c r="M51" s="54"/>
      <c r="O51" s="54"/>
      <c r="P51" s="255"/>
    </row>
    <row r="52" spans="1:16" ht="12.75">
      <c r="A52" s="283"/>
      <c r="B52" s="290">
        <v>20.11</v>
      </c>
      <c r="C52" s="290"/>
      <c r="D52" s="298" t="s">
        <v>167</v>
      </c>
      <c r="E52" s="126">
        <v>35000</v>
      </c>
      <c r="I52" s="288"/>
      <c r="K52" s="54"/>
      <c r="M52" s="54"/>
      <c r="O52" s="54"/>
      <c r="P52" s="255"/>
    </row>
    <row r="53" spans="1:16" ht="12.75">
      <c r="A53" s="283"/>
      <c r="B53" s="290">
        <v>20.12</v>
      </c>
      <c r="C53" s="290"/>
      <c r="D53" s="299" t="s">
        <v>168</v>
      </c>
      <c r="E53" s="133">
        <f>E54+E55+E56+E57</f>
        <v>13000</v>
      </c>
      <c r="I53" s="288"/>
      <c r="K53" s="54"/>
      <c r="M53" s="54"/>
      <c r="O53" s="54"/>
      <c r="P53" s="255"/>
    </row>
    <row r="54" spans="1:16" ht="12.75">
      <c r="A54" s="283"/>
      <c r="B54" s="290">
        <v>20.13</v>
      </c>
      <c r="C54" s="290"/>
      <c r="D54" s="291" t="s">
        <v>169</v>
      </c>
      <c r="E54" s="220">
        <v>10000</v>
      </c>
      <c r="I54" s="288"/>
      <c r="K54" s="54"/>
      <c r="M54" s="54"/>
      <c r="O54" s="54"/>
      <c r="P54" s="255"/>
    </row>
    <row r="55" spans="1:16" ht="12.75">
      <c r="A55" s="283"/>
      <c r="B55" s="290">
        <v>20.14</v>
      </c>
      <c r="C55" s="290"/>
      <c r="D55" s="291" t="s">
        <v>170</v>
      </c>
      <c r="E55" s="287"/>
      <c r="I55" s="288"/>
      <c r="K55" s="54"/>
      <c r="M55" s="54"/>
      <c r="O55" s="54"/>
      <c r="P55" s="255"/>
    </row>
    <row r="56" spans="1:16" ht="12.75">
      <c r="A56" s="283"/>
      <c r="B56" s="300">
        <v>20.3</v>
      </c>
      <c r="C56" s="290"/>
      <c r="D56" s="291" t="s">
        <v>171</v>
      </c>
      <c r="E56" s="287">
        <v>3000</v>
      </c>
      <c r="I56" s="288"/>
      <c r="K56" s="54"/>
      <c r="M56" s="54"/>
      <c r="O56" s="54"/>
      <c r="P56" s="255"/>
    </row>
    <row r="57" spans="1:16" ht="12.75">
      <c r="A57" s="283"/>
      <c r="B57" s="301">
        <v>51</v>
      </c>
      <c r="C57" s="290"/>
      <c r="D57" s="291" t="s">
        <v>172</v>
      </c>
      <c r="E57" s="287"/>
      <c r="I57" s="288"/>
      <c r="K57" s="54"/>
      <c r="M57" s="54"/>
      <c r="O57" s="54"/>
      <c r="P57" s="255"/>
    </row>
    <row r="58" spans="1:16" ht="12.75">
      <c r="A58" s="283"/>
      <c r="B58" s="290">
        <v>51.01</v>
      </c>
      <c r="C58" s="290"/>
      <c r="D58" s="299" t="s">
        <v>173</v>
      </c>
      <c r="E58" s="133">
        <f>E59</f>
        <v>12000</v>
      </c>
      <c r="I58" s="288"/>
      <c r="K58" s="54"/>
      <c r="M58" s="54"/>
      <c r="O58" s="54"/>
      <c r="P58" s="255"/>
    </row>
    <row r="59" spans="1:16" ht="12.75">
      <c r="A59" s="283"/>
      <c r="B59" s="290" t="s">
        <v>174</v>
      </c>
      <c r="C59" s="290"/>
      <c r="D59" s="283" t="s">
        <v>175</v>
      </c>
      <c r="E59" s="134">
        <v>12000</v>
      </c>
      <c r="I59" s="288"/>
      <c r="K59" s="54"/>
      <c r="M59" s="54"/>
      <c r="O59" s="54"/>
      <c r="P59" s="255"/>
    </row>
    <row r="60" spans="1:16" ht="12.75">
      <c r="A60" s="283"/>
      <c r="B60" s="290" t="s">
        <v>176</v>
      </c>
      <c r="C60" s="290"/>
      <c r="D60" s="299" t="s">
        <v>177</v>
      </c>
      <c r="E60" s="133">
        <f>E61</f>
        <v>30000</v>
      </c>
      <c r="I60" s="288"/>
      <c r="K60" s="54"/>
      <c r="M60" s="54"/>
      <c r="O60" s="54"/>
      <c r="P60" s="255"/>
    </row>
    <row r="61" spans="1:16" ht="12.75">
      <c r="A61" s="283"/>
      <c r="B61" s="290">
        <v>70</v>
      </c>
      <c r="C61" s="290"/>
      <c r="D61" s="302" t="s">
        <v>178</v>
      </c>
      <c r="E61" s="134">
        <v>30000</v>
      </c>
      <c r="I61" s="288"/>
      <c r="K61" s="54"/>
      <c r="M61" s="54"/>
      <c r="O61" s="54"/>
      <c r="P61" s="255"/>
    </row>
    <row r="62" spans="1:16" ht="12.75">
      <c r="A62" s="283"/>
      <c r="B62" s="290" t="s">
        <v>179</v>
      </c>
      <c r="C62" s="290"/>
      <c r="D62" s="299" t="s">
        <v>180</v>
      </c>
      <c r="E62" s="135"/>
      <c r="I62" s="288"/>
      <c r="K62" s="54"/>
      <c r="M62" s="54"/>
      <c r="O62" s="54"/>
      <c r="P62" s="255"/>
    </row>
    <row r="63" spans="1:16" ht="12.75">
      <c r="A63" s="283"/>
      <c r="B63" s="290"/>
      <c r="C63" s="290"/>
      <c r="D63" s="299" t="s">
        <v>181</v>
      </c>
      <c r="E63" s="133"/>
      <c r="I63" s="288"/>
      <c r="K63" s="54"/>
      <c r="M63" s="54"/>
      <c r="O63" s="54"/>
      <c r="P63" s="255"/>
    </row>
    <row r="64" spans="1:16" ht="12.75">
      <c r="A64" s="283"/>
      <c r="B64" s="290"/>
      <c r="C64" s="290"/>
      <c r="D64" s="299" t="s">
        <v>182</v>
      </c>
      <c r="E64" s="133">
        <v>17000</v>
      </c>
      <c r="I64" s="288"/>
      <c r="K64" s="54"/>
      <c r="M64" s="54"/>
      <c r="O64" s="54"/>
      <c r="P64" s="255"/>
    </row>
    <row r="65" spans="1:16" ht="12.75">
      <c r="A65" s="283"/>
      <c r="B65" s="290" t="s">
        <v>183</v>
      </c>
      <c r="C65" s="290"/>
      <c r="D65" s="299" t="s">
        <v>184</v>
      </c>
      <c r="E65" s="133">
        <v>1000</v>
      </c>
      <c r="I65" s="288"/>
      <c r="J65" s="292"/>
      <c r="K65" s="54"/>
      <c r="M65" s="54"/>
      <c r="O65" s="54"/>
      <c r="P65" s="255"/>
    </row>
    <row r="66" spans="1:16" ht="12.75">
      <c r="A66" s="283"/>
      <c r="B66" s="290" t="s">
        <v>185</v>
      </c>
      <c r="C66" s="290"/>
      <c r="D66" s="299" t="s">
        <v>186</v>
      </c>
      <c r="E66" s="135">
        <f>E67</f>
        <v>87000</v>
      </c>
      <c r="I66" s="288"/>
      <c r="K66" s="54"/>
      <c r="M66" s="54"/>
      <c r="O66" s="54"/>
      <c r="P66" s="255"/>
    </row>
    <row r="67" spans="1:16" ht="13.5" thickBot="1">
      <c r="A67" s="303"/>
      <c r="B67" s="304"/>
      <c r="C67" s="304"/>
      <c r="D67" s="303" t="s">
        <v>187</v>
      </c>
      <c r="E67" s="194">
        <v>87000</v>
      </c>
      <c r="I67" s="288"/>
      <c r="J67" s="305"/>
      <c r="K67" s="54"/>
      <c r="M67" s="54"/>
      <c r="O67" s="54"/>
      <c r="P67" s="255"/>
    </row>
    <row r="68" spans="1:16" ht="12.75">
      <c r="A68" s="306"/>
      <c r="B68" s="307"/>
      <c r="C68" s="307"/>
      <c r="D68" s="308" t="s">
        <v>188</v>
      </c>
      <c r="E68" s="309">
        <v>20193000</v>
      </c>
      <c r="I68" s="288"/>
      <c r="J68" s="305"/>
      <c r="K68" s="54"/>
      <c r="M68" s="54"/>
      <c r="O68" s="54"/>
      <c r="P68" s="255"/>
    </row>
    <row r="69" spans="1:16" ht="12.75">
      <c r="A69" s="122"/>
      <c r="B69" s="310">
        <v>20.34</v>
      </c>
      <c r="C69" s="39"/>
      <c r="D69" s="311" t="s">
        <v>189</v>
      </c>
      <c r="E69" s="202">
        <v>700000</v>
      </c>
      <c r="K69" s="54"/>
      <c r="M69" s="54"/>
      <c r="O69" s="54"/>
      <c r="P69" s="255"/>
    </row>
    <row r="70" spans="1:16" ht="13.5" thickBot="1">
      <c r="A70" s="125"/>
      <c r="B70" s="186">
        <v>20.35</v>
      </c>
      <c r="C70" s="187"/>
      <c r="D70" s="188" t="s">
        <v>190</v>
      </c>
      <c r="E70" s="101">
        <v>3064000</v>
      </c>
      <c r="K70" s="54"/>
      <c r="M70" s="54"/>
      <c r="O70" s="54"/>
      <c r="P70" s="255"/>
    </row>
    <row r="71" spans="1:16" ht="12.75">
      <c r="A71" s="312"/>
      <c r="B71" s="313"/>
      <c r="C71" s="314"/>
      <c r="D71" s="308" t="s">
        <v>191</v>
      </c>
      <c r="E71" s="221">
        <f>E72+E77</f>
        <v>782000</v>
      </c>
      <c r="K71" s="54"/>
      <c r="P71" s="255"/>
    </row>
    <row r="72" spans="1:11" ht="12.75">
      <c r="A72" s="315"/>
      <c r="B72" s="249"/>
      <c r="C72" s="316"/>
      <c r="D72" s="74" t="s">
        <v>192</v>
      </c>
      <c r="E72" s="317">
        <f>E73+E74+E75+E76</f>
        <v>782000</v>
      </c>
      <c r="K72" s="54"/>
    </row>
    <row r="73" spans="1:11" ht="12.75">
      <c r="A73" s="315"/>
      <c r="B73" s="249"/>
      <c r="C73" s="316"/>
      <c r="D73" s="154" t="s">
        <v>193</v>
      </c>
      <c r="E73" s="261"/>
      <c r="K73" s="54"/>
    </row>
    <row r="74" spans="1:11" ht="12.75">
      <c r="A74" s="315"/>
      <c r="B74" s="249"/>
      <c r="C74" s="316"/>
      <c r="D74" s="154" t="s">
        <v>194</v>
      </c>
      <c r="E74" s="261"/>
      <c r="K74" s="54"/>
    </row>
    <row r="75" spans="1:11" ht="12.75">
      <c r="A75" s="315"/>
      <c r="B75" s="249"/>
      <c r="C75" s="316"/>
      <c r="D75" s="154" t="s">
        <v>195</v>
      </c>
      <c r="E75" s="261">
        <v>410000</v>
      </c>
      <c r="K75" s="54"/>
    </row>
    <row r="76" spans="1:11" ht="12.75">
      <c r="A76" s="315"/>
      <c r="B76" s="249"/>
      <c r="C76" s="316"/>
      <c r="D76" s="154" t="s">
        <v>196</v>
      </c>
      <c r="E76" s="261">
        <v>372000</v>
      </c>
      <c r="K76" s="54"/>
    </row>
    <row r="77" spans="1:11" ht="12.75">
      <c r="A77" s="315"/>
      <c r="B77" s="249"/>
      <c r="C77" s="316"/>
      <c r="D77" s="74" t="s">
        <v>197</v>
      </c>
      <c r="E77" s="317">
        <f>E78+E79+E80</f>
        <v>0</v>
      </c>
      <c r="K77" s="54"/>
    </row>
    <row r="78" spans="1:11" ht="12.75">
      <c r="A78" s="315"/>
      <c r="B78" s="249"/>
      <c r="C78" s="316"/>
      <c r="D78" s="44" t="s">
        <v>198</v>
      </c>
      <c r="E78" s="220"/>
      <c r="K78" s="54"/>
    </row>
    <row r="79" spans="1:11" ht="12.75">
      <c r="A79" s="315"/>
      <c r="B79" s="249"/>
      <c r="C79" s="316"/>
      <c r="D79" s="154" t="s">
        <v>199</v>
      </c>
      <c r="E79" s="261"/>
      <c r="K79" s="54"/>
    </row>
    <row r="80" spans="1:11" ht="13.5" thickBot="1">
      <c r="A80" s="315"/>
      <c r="B80" s="249"/>
      <c r="C80" s="316"/>
      <c r="D80" s="146" t="s">
        <v>200</v>
      </c>
      <c r="E80" s="318"/>
      <c r="K80" s="54"/>
    </row>
    <row r="81" spans="1:11" ht="13.5" thickBot="1">
      <c r="A81" s="315"/>
      <c r="B81" s="249"/>
      <c r="C81" s="249"/>
      <c r="D81" s="395" t="s">
        <v>201</v>
      </c>
      <c r="E81" s="396">
        <f>E82</f>
        <v>0</v>
      </c>
      <c r="K81" s="54"/>
    </row>
    <row r="82" spans="1:11" ht="13.5" thickBot="1">
      <c r="A82" s="315"/>
      <c r="B82" s="249"/>
      <c r="C82" s="249"/>
      <c r="D82" s="397" t="s">
        <v>202</v>
      </c>
      <c r="E82" s="398"/>
      <c r="K82" s="54"/>
    </row>
    <row r="83" spans="1:11" ht="13.5" thickBot="1">
      <c r="A83" s="315"/>
      <c r="B83" s="249"/>
      <c r="C83" s="249"/>
      <c r="D83" s="399" t="s">
        <v>217</v>
      </c>
      <c r="E83" s="400">
        <f>E84</f>
        <v>15000</v>
      </c>
      <c r="K83" s="54"/>
    </row>
    <row r="84" spans="1:11" ht="12.75">
      <c r="A84" s="315"/>
      <c r="B84" s="249"/>
      <c r="C84" s="249"/>
      <c r="D84" s="401" t="s">
        <v>218</v>
      </c>
      <c r="E84" s="394">
        <v>15000</v>
      </c>
      <c r="K84" s="54"/>
    </row>
    <row r="85" spans="1:11" ht="12.75">
      <c r="A85" s="315"/>
      <c r="B85" s="249"/>
      <c r="C85" s="316"/>
      <c r="D85" s="320" t="s">
        <v>203</v>
      </c>
      <c r="E85" s="256">
        <f>E86</f>
        <v>0</v>
      </c>
      <c r="K85" s="54"/>
    </row>
    <row r="86" spans="1:11" ht="12.75">
      <c r="A86" s="315"/>
      <c r="B86" s="249"/>
      <c r="C86" s="316"/>
      <c r="D86" s="321" t="s">
        <v>204</v>
      </c>
      <c r="E86" s="259">
        <f>E87+E88</f>
        <v>0</v>
      </c>
      <c r="K86" s="54"/>
    </row>
    <row r="87" spans="1:11" ht="12.75">
      <c r="A87" s="315"/>
      <c r="B87" s="249"/>
      <c r="C87" s="316"/>
      <c r="D87" s="154" t="s">
        <v>205</v>
      </c>
      <c r="E87" s="261"/>
      <c r="K87" s="54"/>
    </row>
    <row r="88" spans="1:11" ht="12.75">
      <c r="A88" s="315"/>
      <c r="B88" s="316"/>
      <c r="C88" s="154"/>
      <c r="D88" s="322" t="s">
        <v>206</v>
      </c>
      <c r="E88" s="261"/>
      <c r="K88" s="54"/>
    </row>
    <row r="89" spans="1:11" ht="12.75">
      <c r="A89" s="315"/>
      <c r="B89" s="316"/>
      <c r="C89" s="154"/>
      <c r="D89" s="323" t="s">
        <v>207</v>
      </c>
      <c r="E89" s="324">
        <f>E90+E91+E92</f>
        <v>27599000</v>
      </c>
      <c r="K89" s="54"/>
    </row>
    <row r="90" spans="1:11" ht="12.75">
      <c r="A90" s="315"/>
      <c r="B90" s="316"/>
      <c r="C90" s="154"/>
      <c r="D90" s="322" t="s">
        <v>208</v>
      </c>
      <c r="E90" s="261">
        <v>2400000</v>
      </c>
      <c r="K90" s="54"/>
    </row>
    <row r="91" spans="1:11" ht="13.5" thickBot="1">
      <c r="A91" s="393"/>
      <c r="B91" s="403"/>
      <c r="C91" s="404"/>
      <c r="D91" s="405" t="s">
        <v>209</v>
      </c>
      <c r="E91" s="318">
        <v>445000</v>
      </c>
      <c r="K91" s="54"/>
    </row>
    <row r="92" spans="1:11" ht="13.5" thickBot="1">
      <c r="A92" s="399"/>
      <c r="B92" s="88"/>
      <c r="C92" s="88"/>
      <c r="D92" s="88" t="s">
        <v>210</v>
      </c>
      <c r="E92" s="400">
        <f>E93</f>
        <v>24754000</v>
      </c>
      <c r="K92" s="54"/>
    </row>
    <row r="93" spans="1:11" ht="13.5" thickBot="1">
      <c r="A93" s="402"/>
      <c r="B93" s="402"/>
      <c r="C93" s="402"/>
      <c r="D93" s="406" t="s">
        <v>219</v>
      </c>
      <c r="E93" s="319">
        <v>24754000</v>
      </c>
      <c r="K93" s="54"/>
    </row>
    <row r="94" spans="1:11" ht="12.75">
      <c r="A94" s="144"/>
      <c r="B94" s="144"/>
      <c r="C94" s="144"/>
      <c r="D94" s="408" t="s">
        <v>104</v>
      </c>
      <c r="E94" s="145" t="s">
        <v>224</v>
      </c>
      <c r="F94" s="145"/>
      <c r="G94" s="145"/>
      <c r="K94" s="54"/>
    </row>
    <row r="95" spans="1:11" ht="12.75">
      <c r="A95" s="144"/>
      <c r="B95" s="144"/>
      <c r="C95" s="144"/>
      <c r="D95" s="143" t="s">
        <v>211</v>
      </c>
      <c r="E95" s="145" t="s">
        <v>225</v>
      </c>
      <c r="F95" s="145"/>
      <c r="G95" s="145"/>
      <c r="K95" s="54"/>
    </row>
    <row r="96" ht="12.75">
      <c r="K96" s="54"/>
    </row>
    <row r="97" ht="12.75">
      <c r="K97" s="54"/>
    </row>
    <row r="98" ht="12.75">
      <c r="K98" s="54"/>
    </row>
    <row r="99" ht="12.75">
      <c r="K99" s="54"/>
    </row>
    <row r="100" ht="12.75">
      <c r="K100" s="54"/>
    </row>
    <row r="101" spans="4:11" ht="12.75">
      <c r="D101" s="143"/>
      <c r="E101" s="144"/>
      <c r="K101" s="54"/>
    </row>
    <row r="102" spans="4:11" ht="12.75">
      <c r="D102" s="143"/>
      <c r="E102" s="144"/>
      <c r="K102" s="54"/>
    </row>
    <row r="103" ht="12.75">
      <c r="K103" s="54"/>
    </row>
    <row r="104" ht="12.75">
      <c r="K104" s="54"/>
    </row>
    <row r="105" ht="12.75">
      <c r="K105" s="54"/>
    </row>
    <row r="106" ht="12.75">
      <c r="K106" s="54"/>
    </row>
    <row r="107" ht="12.75">
      <c r="K107" s="54"/>
    </row>
    <row r="108" ht="12.75">
      <c r="K108" s="54"/>
    </row>
    <row r="109" ht="12.75">
      <c r="K109" s="54"/>
    </row>
    <row r="110" ht="12.75">
      <c r="K110" s="54"/>
    </row>
    <row r="111" ht="12.75">
      <c r="K111" s="54"/>
    </row>
    <row r="112" ht="12.75">
      <c r="K112" s="54"/>
    </row>
    <row r="113" ht="12.75">
      <c r="K113" s="54"/>
    </row>
    <row r="114" ht="12.75">
      <c r="K114" s="54"/>
    </row>
    <row r="115" ht="12.75">
      <c r="K115" s="54"/>
    </row>
    <row r="116" ht="409.5">
      <c r="K116" s="54"/>
    </row>
    <row r="117" ht="409.5">
      <c r="K117" s="54"/>
    </row>
    <row r="118" ht="12.75">
      <c r="K118" s="54"/>
    </row>
    <row r="119" ht="12.75">
      <c r="K119" s="54"/>
    </row>
    <row r="120" ht="12.75">
      <c r="K120" s="54"/>
    </row>
    <row r="121" ht="12.75">
      <c r="K121" s="54"/>
    </row>
  </sheetData>
  <sheetProtection/>
  <mergeCells count="18">
    <mergeCell ref="D4:G4"/>
    <mergeCell ref="G22:H22"/>
    <mergeCell ref="B19:D19"/>
    <mergeCell ref="B20:D20"/>
    <mergeCell ref="G14:H14"/>
    <mergeCell ref="D10:D12"/>
    <mergeCell ref="B21:D21"/>
    <mergeCell ref="B22:D22"/>
    <mergeCell ref="B23:D23"/>
    <mergeCell ref="B24:D24"/>
    <mergeCell ref="B17:D17"/>
    <mergeCell ref="B18:D18"/>
    <mergeCell ref="B35:D35"/>
    <mergeCell ref="B25:D25"/>
    <mergeCell ref="B28:D28"/>
    <mergeCell ref="B29:D29"/>
    <mergeCell ref="B32:D32"/>
    <mergeCell ref="B33:D33"/>
  </mergeCells>
  <printOptions/>
  <pageMargins left="0.85" right="0.2362204724409449" top="0.5905511811023623" bottom="0.1968503937007874" header="0.44" footer="0.1968503937007874"/>
  <pageSetup horizontalDpi="120" verticalDpi="120" orientation="portrait" paperSize="9" scale="90" r:id="rId1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 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war00104</dc:creator>
  <cp:keywords/>
  <dc:description/>
  <cp:lastModifiedBy>user</cp:lastModifiedBy>
  <cp:lastPrinted>2012-05-31T06:27:32Z</cp:lastPrinted>
  <dcterms:created xsi:type="dcterms:W3CDTF">2000-12-08T08:43:54Z</dcterms:created>
  <dcterms:modified xsi:type="dcterms:W3CDTF">2015-04-30T08:31:23Z</dcterms:modified>
  <cp:category/>
  <cp:version/>
  <cp:contentType/>
  <cp:contentStatus/>
</cp:coreProperties>
</file>